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. Relación con el Inversionista\01. Resultados Trimestrales\2025\03. 2Q2025\06. Reporte\"/>
    </mc:Choice>
  </mc:AlternateContent>
  <xr:revisionPtr revIDLastSave="0" documentId="8_{AC111282-63D1-4501-896F-CADCE4AEFBE1}" xr6:coauthVersionLast="47" xr6:coauthVersionMax="47" xr10:uidLastSave="{00000000-0000-0000-0000-000000000000}"/>
  <bookViews>
    <workbookView xWindow="-110" yWindow="-110" windowWidth="19420" windowHeight="10300" xr2:uid="{4A918E56-D651-412E-82C0-CFD7996D4241}"/>
  </bookViews>
  <sheets>
    <sheet name="Tablas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" hidden="1">{#N/A,#N/A,FALSE,"balance";#N/A,#N/A,FALSE,"PYG"}</definedName>
    <definedName name="______________________________________________GGF2" hidden="1">{#N/A,#N/A,FALSE,"balance";#N/A,#N/A,FALSE,"PYG"}</definedName>
    <definedName name="______________________________________________OCT2" hidden="1">{#N/A,#N/A,FALSE,"BL&amp;GPA";#N/A,#N/A,FALSE,"Summary";#N/A,#N/A,FALSE,"hts"}</definedName>
    <definedName name="______________________________________________ok1" hidden="1">{#N/A,#N/A,FALSE,"balance";#N/A,#N/A,FALSE,"PYG"}</definedName>
    <definedName name="______________________________________________Ok2" hidden="1">{#N/A,#N/A,FALSE,"balance";#N/A,#N/A,FALSE,"PYG"}</definedName>
    <definedName name="______________________________________________PyG2" hidden="1">{#N/A,#N/A,FALSE,"balance";#N/A,#N/A,FALSE,"PYG"}</definedName>
    <definedName name="______________________________________________PYG3" hidden="1">{#N/A,#N/A,FALSE,"balance";#N/A,#N/A,FALSE,"PYG"}</definedName>
    <definedName name="______________________________________________PyG33" hidden="1">{#N/A,#N/A,FALSE,"balance";#N/A,#N/A,FALSE,"PYG"}</definedName>
    <definedName name="_____________________________________________GGF2" hidden="1">{#N/A,#N/A,FALSE,"balance";#N/A,#N/A,FALSE,"PYG"}</definedName>
    <definedName name="_____________________________________________OCT2" hidden="1">{#N/A,#N/A,FALSE,"BL&amp;GPA";#N/A,#N/A,FALSE,"Summary";#N/A,#N/A,FALSE,"hts"}</definedName>
    <definedName name="_____________________________________________ok1" hidden="1">{#N/A,#N/A,FALSE,"balance";#N/A,#N/A,FALSE,"PYG"}</definedName>
    <definedName name="_____________________________________________Ok2" hidden="1">{#N/A,#N/A,FALSE,"balance";#N/A,#N/A,FALSE,"PYG"}</definedName>
    <definedName name="_____________________________________________PyG2" hidden="1">{#N/A,#N/A,FALSE,"balance";#N/A,#N/A,FALSE,"PYG"}</definedName>
    <definedName name="_____________________________________________PYG3" hidden="1">{#N/A,#N/A,FALSE,"balance";#N/A,#N/A,FALSE,"PYG"}</definedName>
    <definedName name="_____________________________________________PyG33" hidden="1">{#N/A,#N/A,FALSE,"balance";#N/A,#N/A,FALSE,"PYG"}</definedName>
    <definedName name="____________________________________________GGF2" hidden="1">{#N/A,#N/A,FALSE,"balance";#N/A,#N/A,FALSE,"PYG"}</definedName>
    <definedName name="____________________________________________OCT2" hidden="1">{#N/A,#N/A,FALSE,"BL&amp;GPA";#N/A,#N/A,FALSE,"Summary";#N/A,#N/A,FALSE,"hts"}</definedName>
    <definedName name="____________________________________________ok1" hidden="1">{#N/A,#N/A,FALSE,"balance";#N/A,#N/A,FALSE,"PYG"}</definedName>
    <definedName name="____________________________________________Ok2" hidden="1">{#N/A,#N/A,FALSE,"balance";#N/A,#N/A,FALSE,"PYG"}</definedName>
    <definedName name="____________________________________________PyG2" hidden="1">{#N/A,#N/A,FALSE,"balance";#N/A,#N/A,FALSE,"PYG"}</definedName>
    <definedName name="____________________________________________PYG3" hidden="1">{#N/A,#N/A,FALSE,"balance";#N/A,#N/A,FALSE,"PYG"}</definedName>
    <definedName name="____________________________________________PyG33" hidden="1">{#N/A,#N/A,FALSE,"balance";#N/A,#N/A,FALSE,"PYG"}</definedName>
    <definedName name="___________________________________________GGF2" hidden="1">{#N/A,#N/A,FALSE,"balance";#N/A,#N/A,FALSE,"PYG"}</definedName>
    <definedName name="___________________________________________OCT2" hidden="1">{#N/A,#N/A,FALSE,"BL&amp;GPA";#N/A,#N/A,FALSE,"Summary";#N/A,#N/A,FALSE,"hts"}</definedName>
    <definedName name="___________________________________________ok1" hidden="1">{#N/A,#N/A,FALSE,"balance";#N/A,#N/A,FALSE,"PYG"}</definedName>
    <definedName name="___________________________________________Ok2" hidden="1">{#N/A,#N/A,FALSE,"balance";#N/A,#N/A,FALSE,"PYG"}</definedName>
    <definedName name="___________________________________________PyG2" hidden="1">{#N/A,#N/A,FALSE,"balance";#N/A,#N/A,FALSE,"PYG"}</definedName>
    <definedName name="___________________________________________PYG3" hidden="1">{#N/A,#N/A,FALSE,"balance";#N/A,#N/A,FALSE,"PYG"}</definedName>
    <definedName name="___________________________________________PyG33" hidden="1">{#N/A,#N/A,FALSE,"balance";#N/A,#N/A,FALSE,"PYG"}</definedName>
    <definedName name="__________________________________________GGF2" hidden="1">{#N/A,#N/A,FALSE,"balance";#N/A,#N/A,FALSE,"PYG"}</definedName>
    <definedName name="__________________________________________OCT2" hidden="1">{#N/A,#N/A,FALSE,"BL&amp;GPA";#N/A,#N/A,FALSE,"Summary";#N/A,#N/A,FALSE,"hts"}</definedName>
    <definedName name="__________________________________________ok1" hidden="1">{#N/A,#N/A,FALSE,"balance";#N/A,#N/A,FALSE,"PYG"}</definedName>
    <definedName name="__________________________________________Ok2" hidden="1">{#N/A,#N/A,FALSE,"balance";#N/A,#N/A,FALSE,"PYG"}</definedName>
    <definedName name="__________________________________________PyG2" hidden="1">{#N/A,#N/A,FALSE,"balance";#N/A,#N/A,FALSE,"PYG"}</definedName>
    <definedName name="__________________________________________PYG3" hidden="1">{#N/A,#N/A,FALSE,"balance";#N/A,#N/A,FALSE,"PYG"}</definedName>
    <definedName name="__________________________________________PyG33" hidden="1">{#N/A,#N/A,FALSE,"balance";#N/A,#N/A,FALSE,"PYG"}</definedName>
    <definedName name="_________________________________________GGF2" hidden="1">{#N/A,#N/A,FALSE,"balance";#N/A,#N/A,FALSE,"PYG"}</definedName>
    <definedName name="_________________________________________OCT2" hidden="1">{#N/A,#N/A,FALSE,"BL&amp;GPA";#N/A,#N/A,FALSE,"Summary";#N/A,#N/A,FALSE,"hts"}</definedName>
    <definedName name="_________________________________________ok1" hidden="1">{#N/A,#N/A,FALSE,"balance";#N/A,#N/A,FALSE,"PYG"}</definedName>
    <definedName name="_________________________________________Ok2" hidden="1">{#N/A,#N/A,FALSE,"balance";#N/A,#N/A,FALSE,"PYG"}</definedName>
    <definedName name="_________________________________________PyG2" hidden="1">{#N/A,#N/A,FALSE,"balance";#N/A,#N/A,FALSE,"PYG"}</definedName>
    <definedName name="_________________________________________PYG3" hidden="1">{#N/A,#N/A,FALSE,"balance";#N/A,#N/A,FALSE,"PYG"}</definedName>
    <definedName name="_________________________________________PyG33" hidden="1">{#N/A,#N/A,FALSE,"balance";#N/A,#N/A,FALSE,"PYG"}</definedName>
    <definedName name="________________________________________GGF2" hidden="1">{#N/A,#N/A,FALSE,"balance";#N/A,#N/A,FALSE,"PYG"}</definedName>
    <definedName name="________________________________________OCT2" hidden="1">{#N/A,#N/A,FALSE,"BL&amp;GPA";#N/A,#N/A,FALSE,"Summary";#N/A,#N/A,FALSE,"hts"}</definedName>
    <definedName name="________________________________________ok1" hidden="1">{#N/A,#N/A,FALSE,"balance";#N/A,#N/A,FALSE,"PYG"}</definedName>
    <definedName name="________________________________________Ok2" hidden="1">{#N/A,#N/A,FALSE,"balance";#N/A,#N/A,FALSE,"PYG"}</definedName>
    <definedName name="________________________________________PyG2" hidden="1">{#N/A,#N/A,FALSE,"balance";#N/A,#N/A,FALSE,"PYG"}</definedName>
    <definedName name="________________________________________PYG3" hidden="1">{#N/A,#N/A,FALSE,"balance";#N/A,#N/A,FALSE,"PYG"}</definedName>
    <definedName name="________________________________________PyG33" hidden="1">{#N/A,#N/A,FALSE,"balance";#N/A,#N/A,FALSE,"PYG"}</definedName>
    <definedName name="_______________________________________GGF2" hidden="1">{#N/A,#N/A,FALSE,"balance";#N/A,#N/A,FALSE,"PYG"}</definedName>
    <definedName name="_______________________________________OCT2" hidden="1">{#N/A,#N/A,FALSE,"BL&amp;GPA";#N/A,#N/A,FALSE,"Summary";#N/A,#N/A,FALSE,"hts"}</definedName>
    <definedName name="_______________________________________ok1" hidden="1">{#N/A,#N/A,FALSE,"balance";#N/A,#N/A,FALSE,"PYG"}</definedName>
    <definedName name="_______________________________________Ok2" hidden="1">{#N/A,#N/A,FALSE,"balance";#N/A,#N/A,FALSE,"PYG"}</definedName>
    <definedName name="_______________________________________PyG2" hidden="1">{#N/A,#N/A,FALSE,"balance";#N/A,#N/A,FALSE,"PYG"}</definedName>
    <definedName name="_______________________________________PYG3" hidden="1">{#N/A,#N/A,FALSE,"balance";#N/A,#N/A,FALSE,"PYG"}</definedName>
    <definedName name="_______________________________________PyG33" hidden="1">{#N/A,#N/A,FALSE,"balance";#N/A,#N/A,FALSE,"PYG"}</definedName>
    <definedName name="______________________________________GGF2" hidden="1">{#N/A,#N/A,FALSE,"balance";#N/A,#N/A,FALSE,"PYG"}</definedName>
    <definedName name="______________________________________OCT2" hidden="1">{#N/A,#N/A,FALSE,"BL&amp;GPA";#N/A,#N/A,FALSE,"Summary";#N/A,#N/A,FALSE,"hts"}</definedName>
    <definedName name="______________________________________ok1" hidden="1">{#N/A,#N/A,FALSE,"balance";#N/A,#N/A,FALSE,"PYG"}</definedName>
    <definedName name="______________________________________Ok2" hidden="1">{#N/A,#N/A,FALSE,"balance";#N/A,#N/A,FALSE,"PYG"}</definedName>
    <definedName name="______________________________________PyG2" hidden="1">{#N/A,#N/A,FALSE,"balance";#N/A,#N/A,FALSE,"PYG"}</definedName>
    <definedName name="______________________________________PYG3" hidden="1">{#N/A,#N/A,FALSE,"balance";#N/A,#N/A,FALSE,"PYG"}</definedName>
    <definedName name="______________________________________PyG33" hidden="1">{#N/A,#N/A,FALSE,"balance";#N/A,#N/A,FALSE,"PYG"}</definedName>
    <definedName name="_____________________________________GGF2" hidden="1">{#N/A,#N/A,FALSE,"balance";#N/A,#N/A,FALSE,"PYG"}</definedName>
    <definedName name="_____________________________________OCT2" hidden="1">{#N/A,#N/A,FALSE,"BL&amp;GPA";#N/A,#N/A,FALSE,"Summary";#N/A,#N/A,FALSE,"hts"}</definedName>
    <definedName name="_____________________________________ok1" hidden="1">{#N/A,#N/A,FALSE,"balance";#N/A,#N/A,FALSE,"PYG"}</definedName>
    <definedName name="_____________________________________Ok2" hidden="1">{#N/A,#N/A,FALSE,"balance";#N/A,#N/A,FALSE,"PYG"}</definedName>
    <definedName name="_____________________________________PyG2" hidden="1">{#N/A,#N/A,FALSE,"balance";#N/A,#N/A,FALSE,"PYG"}</definedName>
    <definedName name="_____________________________________PYG3" hidden="1">{#N/A,#N/A,FALSE,"balance";#N/A,#N/A,FALSE,"PYG"}</definedName>
    <definedName name="_____________________________________PyG33" hidden="1">{#N/A,#N/A,FALSE,"balance";#N/A,#N/A,FALSE,"PYG"}</definedName>
    <definedName name="____________________________________GGF2" hidden="1">{#N/A,#N/A,FALSE,"balance";#N/A,#N/A,FALSE,"PYG"}</definedName>
    <definedName name="____________________________________OCT2" hidden="1">{#N/A,#N/A,FALSE,"BL&amp;GPA";#N/A,#N/A,FALSE,"Summary";#N/A,#N/A,FALSE,"hts"}</definedName>
    <definedName name="____________________________________ok1" hidden="1">{#N/A,#N/A,FALSE,"balance";#N/A,#N/A,FALSE,"PYG"}</definedName>
    <definedName name="____________________________________Ok2" hidden="1">{#N/A,#N/A,FALSE,"balance";#N/A,#N/A,FALSE,"PYG"}</definedName>
    <definedName name="____________________________________PyG2" hidden="1">{#N/A,#N/A,FALSE,"balance";#N/A,#N/A,FALSE,"PYG"}</definedName>
    <definedName name="____________________________________PYG3" hidden="1">{#N/A,#N/A,FALSE,"balance";#N/A,#N/A,FALSE,"PYG"}</definedName>
    <definedName name="____________________________________PyG33" hidden="1">{#N/A,#N/A,FALSE,"balance";#N/A,#N/A,FALSE,"PYG"}</definedName>
    <definedName name="___________________________________GGF2" hidden="1">{#N/A,#N/A,FALSE,"balance";#N/A,#N/A,FALSE,"PYG"}</definedName>
    <definedName name="___________________________________OCT2" hidden="1">{#N/A,#N/A,FALSE,"BL&amp;GPA";#N/A,#N/A,FALSE,"Summary";#N/A,#N/A,FALSE,"hts"}</definedName>
    <definedName name="___________________________________ok1" hidden="1">{#N/A,#N/A,FALSE,"balance";#N/A,#N/A,FALSE,"PYG"}</definedName>
    <definedName name="___________________________________Ok2" hidden="1">{#N/A,#N/A,FALSE,"balance";#N/A,#N/A,FALSE,"PYG"}</definedName>
    <definedName name="___________________________________PyG2" hidden="1">{#N/A,#N/A,FALSE,"balance";#N/A,#N/A,FALSE,"PYG"}</definedName>
    <definedName name="___________________________________PYG3" hidden="1">{#N/A,#N/A,FALSE,"balance";#N/A,#N/A,FALSE,"PYG"}</definedName>
    <definedName name="___________________________________PyG33" hidden="1">{#N/A,#N/A,FALSE,"balance";#N/A,#N/A,FALSE,"PYG"}</definedName>
    <definedName name="__________________________________GGF2" hidden="1">{#N/A,#N/A,FALSE,"balance";#N/A,#N/A,FALSE,"PYG"}</definedName>
    <definedName name="__________________________________OCT2" hidden="1">{#N/A,#N/A,FALSE,"BL&amp;GPA";#N/A,#N/A,FALSE,"Summary";#N/A,#N/A,FALSE,"hts"}</definedName>
    <definedName name="__________________________________ok1" hidden="1">{#N/A,#N/A,FALSE,"balance";#N/A,#N/A,FALSE,"PYG"}</definedName>
    <definedName name="__________________________________Ok2" hidden="1">{#N/A,#N/A,FALSE,"balance";#N/A,#N/A,FALSE,"PYG"}</definedName>
    <definedName name="__________________________________PyG2" hidden="1">{#N/A,#N/A,FALSE,"balance";#N/A,#N/A,FALSE,"PYG"}</definedName>
    <definedName name="__________________________________PYG3" hidden="1">{#N/A,#N/A,FALSE,"balance";#N/A,#N/A,FALSE,"PYG"}</definedName>
    <definedName name="__________________________________PyG33" hidden="1">{#N/A,#N/A,FALSE,"balance";#N/A,#N/A,FALSE,"PYG"}</definedName>
    <definedName name="_________________________________GGF2" hidden="1">{#N/A,#N/A,FALSE,"balance";#N/A,#N/A,FALSE,"PYG"}</definedName>
    <definedName name="_________________________________OCT2" hidden="1">{#N/A,#N/A,FALSE,"BL&amp;GPA";#N/A,#N/A,FALSE,"Summary";#N/A,#N/A,FALSE,"hts"}</definedName>
    <definedName name="_________________________________ok1" hidden="1">{#N/A,#N/A,FALSE,"balance";#N/A,#N/A,FALSE,"PYG"}</definedName>
    <definedName name="_________________________________Ok2" hidden="1">{#N/A,#N/A,FALSE,"balance";#N/A,#N/A,FALSE,"PYG"}</definedName>
    <definedName name="_________________________________PyG2" hidden="1">{#N/A,#N/A,FALSE,"balance";#N/A,#N/A,FALSE,"PYG"}</definedName>
    <definedName name="_________________________________PYG3" hidden="1">{#N/A,#N/A,FALSE,"balance";#N/A,#N/A,FALSE,"PYG"}</definedName>
    <definedName name="_________________________________PyG33" hidden="1">{#N/A,#N/A,FALSE,"balance";#N/A,#N/A,FALSE,"PYG"}</definedName>
    <definedName name="________________________________GGF2" hidden="1">{#N/A,#N/A,FALSE,"balance";#N/A,#N/A,FALSE,"PYG"}</definedName>
    <definedName name="________________________________OCT2" hidden="1">{#N/A,#N/A,FALSE,"BL&amp;GPA";#N/A,#N/A,FALSE,"Summary";#N/A,#N/A,FALSE,"hts"}</definedName>
    <definedName name="________________________________ok1" hidden="1">{#N/A,#N/A,FALSE,"balance";#N/A,#N/A,FALSE,"PYG"}</definedName>
    <definedName name="________________________________Ok2" hidden="1">{#N/A,#N/A,FALSE,"balance";#N/A,#N/A,FALSE,"PYG"}</definedName>
    <definedName name="________________________________PyG2" hidden="1">{#N/A,#N/A,FALSE,"balance";#N/A,#N/A,FALSE,"PYG"}</definedName>
    <definedName name="________________________________PYG3" hidden="1">{#N/A,#N/A,FALSE,"balance";#N/A,#N/A,FALSE,"PYG"}</definedName>
    <definedName name="________________________________PyG33" hidden="1">{#N/A,#N/A,FALSE,"balance";#N/A,#N/A,FALSE,"PYG"}</definedName>
    <definedName name="_______________________________GGF2" hidden="1">{#N/A,#N/A,FALSE,"balance";#N/A,#N/A,FALSE,"PYG"}</definedName>
    <definedName name="_______________________________OCT2" hidden="1">{#N/A,#N/A,FALSE,"BL&amp;GPA";#N/A,#N/A,FALSE,"Summary";#N/A,#N/A,FALSE,"hts"}</definedName>
    <definedName name="_______________________________ok1" hidden="1">{#N/A,#N/A,FALSE,"balance";#N/A,#N/A,FALSE,"PYG"}</definedName>
    <definedName name="_______________________________Ok2" hidden="1">{#N/A,#N/A,FALSE,"balance";#N/A,#N/A,FALSE,"PYG"}</definedName>
    <definedName name="_______________________________PyG2" hidden="1">{#N/A,#N/A,FALSE,"balance";#N/A,#N/A,FALSE,"PYG"}</definedName>
    <definedName name="_______________________________PYG3" hidden="1">{#N/A,#N/A,FALSE,"balance";#N/A,#N/A,FALSE,"PYG"}</definedName>
    <definedName name="_______________________________PyG33" hidden="1">{#N/A,#N/A,FALSE,"balance";#N/A,#N/A,FALSE,"PYG"}</definedName>
    <definedName name="______________________________GGF2" hidden="1">{#N/A,#N/A,FALSE,"balance";#N/A,#N/A,FALSE,"PYG"}</definedName>
    <definedName name="______________________________OCT2" hidden="1">{#N/A,#N/A,FALSE,"BL&amp;GPA";#N/A,#N/A,FALSE,"Summary";#N/A,#N/A,FALSE,"hts"}</definedName>
    <definedName name="______________________________ok1" hidden="1">{#N/A,#N/A,FALSE,"balance";#N/A,#N/A,FALSE,"PYG"}</definedName>
    <definedName name="______________________________Ok2" hidden="1">{#N/A,#N/A,FALSE,"balance";#N/A,#N/A,FALSE,"PYG"}</definedName>
    <definedName name="______________________________PyG2" hidden="1">{#N/A,#N/A,FALSE,"balance";#N/A,#N/A,FALSE,"PYG"}</definedName>
    <definedName name="______________________________PYG3" hidden="1">{#N/A,#N/A,FALSE,"balance";#N/A,#N/A,FALSE,"PYG"}</definedName>
    <definedName name="______________________________PyG33" hidden="1">{#N/A,#N/A,FALSE,"balance";#N/A,#N/A,FALSE,"PYG"}</definedName>
    <definedName name="_____________________________GGF2" hidden="1">{#N/A,#N/A,FALSE,"balance";#N/A,#N/A,FALSE,"PYG"}</definedName>
    <definedName name="_____________________________OCT2" hidden="1">{#N/A,#N/A,FALSE,"BL&amp;GPA";#N/A,#N/A,FALSE,"Summary";#N/A,#N/A,FALSE,"hts"}</definedName>
    <definedName name="_____________________________ok1" hidden="1">{#N/A,#N/A,FALSE,"balance";#N/A,#N/A,FALSE,"PYG"}</definedName>
    <definedName name="_____________________________Ok2" hidden="1">{#N/A,#N/A,FALSE,"balance";#N/A,#N/A,FALSE,"PYG"}</definedName>
    <definedName name="_____________________________PyG2" hidden="1">{#N/A,#N/A,FALSE,"balance";#N/A,#N/A,FALSE,"PYG"}</definedName>
    <definedName name="_____________________________PYG3" hidden="1">{#N/A,#N/A,FALSE,"balance";#N/A,#N/A,FALSE,"PYG"}</definedName>
    <definedName name="_____________________________PyG33" hidden="1">{#N/A,#N/A,FALSE,"balance";#N/A,#N/A,FALSE,"PYG"}</definedName>
    <definedName name="____________________________GGF2" hidden="1">{#N/A,#N/A,FALSE,"balance";#N/A,#N/A,FALSE,"PYG"}</definedName>
    <definedName name="____________________________OCT2" hidden="1">{#N/A,#N/A,FALSE,"BL&amp;GPA";#N/A,#N/A,FALSE,"Summary";#N/A,#N/A,FALSE,"hts"}</definedName>
    <definedName name="____________________________ok1" hidden="1">{#N/A,#N/A,FALSE,"balance";#N/A,#N/A,FALSE,"PYG"}</definedName>
    <definedName name="____________________________Ok2" hidden="1">{#N/A,#N/A,FALSE,"balance";#N/A,#N/A,FALSE,"PYG"}</definedName>
    <definedName name="____________________________PyG2" hidden="1">{#N/A,#N/A,FALSE,"balance";#N/A,#N/A,FALSE,"PYG"}</definedName>
    <definedName name="____________________________PYG3" hidden="1">{#N/A,#N/A,FALSE,"balance";#N/A,#N/A,FALSE,"PYG"}</definedName>
    <definedName name="____________________________PyG33" hidden="1">{#N/A,#N/A,FALSE,"balance";#N/A,#N/A,FALSE,"PYG"}</definedName>
    <definedName name="___________________________GGF2" hidden="1">{#N/A,#N/A,FALSE,"balance";#N/A,#N/A,FALSE,"PYG"}</definedName>
    <definedName name="___________________________OCT2" hidden="1">{#N/A,#N/A,FALSE,"BL&amp;GPA";#N/A,#N/A,FALSE,"Summary";#N/A,#N/A,FALSE,"hts"}</definedName>
    <definedName name="___________________________ok1" hidden="1">{#N/A,#N/A,FALSE,"balance";#N/A,#N/A,FALSE,"PYG"}</definedName>
    <definedName name="___________________________Ok2" hidden="1">{#N/A,#N/A,FALSE,"balance";#N/A,#N/A,FALSE,"PYG"}</definedName>
    <definedName name="___________________________PyG2" hidden="1">{#N/A,#N/A,FALSE,"balance";#N/A,#N/A,FALSE,"PYG"}</definedName>
    <definedName name="___________________________PYG3" hidden="1">{#N/A,#N/A,FALSE,"balance";#N/A,#N/A,FALSE,"PYG"}</definedName>
    <definedName name="___________________________PyG33" hidden="1">{#N/A,#N/A,FALSE,"balance";#N/A,#N/A,FALSE,"PYG"}</definedName>
    <definedName name="__________________________GGF2" hidden="1">{#N/A,#N/A,FALSE,"balance";#N/A,#N/A,FALSE,"PYG"}</definedName>
    <definedName name="__________________________OCT2" hidden="1">{#N/A,#N/A,FALSE,"BL&amp;GPA";#N/A,#N/A,FALSE,"Summary";#N/A,#N/A,FALSE,"hts"}</definedName>
    <definedName name="__________________________ok1" hidden="1">{#N/A,#N/A,FALSE,"balance";#N/A,#N/A,FALSE,"PYG"}</definedName>
    <definedName name="__________________________Ok2" hidden="1">{#N/A,#N/A,FALSE,"balance";#N/A,#N/A,FALSE,"PYG"}</definedName>
    <definedName name="__________________________PyG2" hidden="1">{#N/A,#N/A,FALSE,"balance";#N/A,#N/A,FALSE,"PYG"}</definedName>
    <definedName name="__________________________PYG3" hidden="1">{#N/A,#N/A,FALSE,"balance";#N/A,#N/A,FALSE,"PYG"}</definedName>
    <definedName name="__________________________PyG33" hidden="1">{#N/A,#N/A,FALSE,"balance";#N/A,#N/A,FALSE,"PYG"}</definedName>
    <definedName name="_________________________GGF2" hidden="1">{#N/A,#N/A,FALSE,"balance";#N/A,#N/A,FALSE,"PYG"}</definedName>
    <definedName name="_________________________OCT2" hidden="1">{#N/A,#N/A,FALSE,"BL&amp;GPA";#N/A,#N/A,FALSE,"Summary";#N/A,#N/A,FALSE,"hts"}</definedName>
    <definedName name="_________________________ok1" hidden="1">{#N/A,#N/A,FALSE,"balance";#N/A,#N/A,FALSE,"PYG"}</definedName>
    <definedName name="_________________________Ok2" hidden="1">{#N/A,#N/A,FALSE,"balance";#N/A,#N/A,FALSE,"PYG"}</definedName>
    <definedName name="_________________________PyG2" hidden="1">{#N/A,#N/A,FALSE,"balance";#N/A,#N/A,FALSE,"PYG"}</definedName>
    <definedName name="_________________________PYG3" hidden="1">{#N/A,#N/A,FALSE,"balance";#N/A,#N/A,FALSE,"PYG"}</definedName>
    <definedName name="_________________________PyG33" hidden="1">{#N/A,#N/A,FALSE,"balance";#N/A,#N/A,FALSE,"PYG"}</definedName>
    <definedName name="________________________GGF2" hidden="1">{#N/A,#N/A,FALSE,"balance";#N/A,#N/A,FALSE,"PYG"}</definedName>
    <definedName name="________________________OCT2" hidden="1">{#N/A,#N/A,FALSE,"BL&amp;GPA";#N/A,#N/A,FALSE,"Summary";#N/A,#N/A,FALSE,"hts"}</definedName>
    <definedName name="________________________ok1" hidden="1">{#N/A,#N/A,FALSE,"balance";#N/A,#N/A,FALSE,"PYG"}</definedName>
    <definedName name="________________________Ok2" hidden="1">{#N/A,#N/A,FALSE,"balance";#N/A,#N/A,FALSE,"PYG"}</definedName>
    <definedName name="________________________PyG2" hidden="1">{#N/A,#N/A,FALSE,"balance";#N/A,#N/A,FALSE,"PYG"}</definedName>
    <definedName name="________________________PYG3" hidden="1">{#N/A,#N/A,FALSE,"balance";#N/A,#N/A,FALSE,"PYG"}</definedName>
    <definedName name="________________________PyG33" hidden="1">{#N/A,#N/A,FALSE,"balance";#N/A,#N/A,FALSE,"PYG"}</definedName>
    <definedName name="_______________________GGF2" hidden="1">{#N/A,#N/A,FALSE,"balance";#N/A,#N/A,FALSE,"PYG"}</definedName>
    <definedName name="_______________________OCT2" hidden="1">{#N/A,#N/A,FALSE,"BL&amp;GPA";#N/A,#N/A,FALSE,"Summary";#N/A,#N/A,FALSE,"hts"}</definedName>
    <definedName name="_______________________ok1" hidden="1">{#N/A,#N/A,FALSE,"balance";#N/A,#N/A,FALSE,"PYG"}</definedName>
    <definedName name="_______________________Ok2" hidden="1">{#N/A,#N/A,FALSE,"balance";#N/A,#N/A,FALSE,"PYG"}</definedName>
    <definedName name="_______________________PyG2" hidden="1">{#N/A,#N/A,FALSE,"balance";#N/A,#N/A,FALSE,"PYG"}</definedName>
    <definedName name="_______________________PYG3" hidden="1">{#N/A,#N/A,FALSE,"balance";#N/A,#N/A,FALSE,"PYG"}</definedName>
    <definedName name="_______________________PyG33" hidden="1">{#N/A,#N/A,FALSE,"balance";#N/A,#N/A,FALSE,"PYG"}</definedName>
    <definedName name="______________________GGF2" hidden="1">{#N/A,#N/A,FALSE,"balance";#N/A,#N/A,FALSE,"PYG"}</definedName>
    <definedName name="______________________new1" hidden="1">{#N/A,#N/A,FALSE,"SMT1";#N/A,#N/A,FALSE,"SMT2";#N/A,#N/A,FALSE,"Summary";#N/A,#N/A,FALSE,"Graphs";#N/A,#N/A,FALSE,"4 Panel"}</definedName>
    <definedName name="______________________NEW3" hidden="1">{#N/A,#N/A,FALSE,"SMT1";#N/A,#N/A,FALSE,"SMT2";#N/A,#N/A,FALSE,"Summary";#N/A,#N/A,FALSE,"Graphs";#N/A,#N/A,FALSE,"4 Panel"}</definedName>
    <definedName name="______________________NEW4" hidden="1">{#N/A,#N/A,FALSE,"Full";#N/A,#N/A,FALSE,"Half";#N/A,#N/A,FALSE,"Op Expenses";#N/A,#N/A,FALSE,"Cap Charge";#N/A,#N/A,FALSE,"Cost C";#N/A,#N/A,FALSE,"PP&amp;E";#N/A,#N/A,FALSE,"R&amp;D"}</definedName>
    <definedName name="______________________OCT2" hidden="1">{#N/A,#N/A,FALSE,"BL&amp;GPA";#N/A,#N/A,FALSE,"Summary";#N/A,#N/A,FALSE,"hts"}</definedName>
    <definedName name="______________________ok1" hidden="1">{#N/A,#N/A,FALSE,"balance";#N/A,#N/A,FALSE,"PYG"}</definedName>
    <definedName name="______________________Ok2" hidden="1">{#N/A,#N/A,FALSE,"balance";#N/A,#N/A,FALSE,"PYG"}</definedName>
    <definedName name="______________________PyG2" hidden="1">{#N/A,#N/A,FALSE,"balance";#N/A,#N/A,FALSE,"PYG"}</definedName>
    <definedName name="______________________PYG3" hidden="1">{#N/A,#N/A,FALSE,"balance";#N/A,#N/A,FALSE,"PYG"}</definedName>
    <definedName name="______________________PyG33" hidden="1">{#N/A,#N/A,FALSE,"balance";#N/A,#N/A,FALSE,"PYG"}</definedName>
    <definedName name="_____________________GGF2" hidden="1">{#N/A,#N/A,FALSE,"balance";#N/A,#N/A,FALSE,"PYG"}</definedName>
    <definedName name="_____________________new1" hidden="1">{#N/A,#N/A,FALSE,"SMT1";#N/A,#N/A,FALSE,"SMT2";#N/A,#N/A,FALSE,"Summary";#N/A,#N/A,FALSE,"Graphs";#N/A,#N/A,FALSE,"4 Panel"}</definedName>
    <definedName name="_____________________NEW3" hidden="1">{#N/A,#N/A,FALSE,"SMT1";#N/A,#N/A,FALSE,"SMT2";#N/A,#N/A,FALSE,"Summary";#N/A,#N/A,FALSE,"Graphs";#N/A,#N/A,FALSE,"4 Panel"}</definedName>
    <definedName name="_____________________NEW4" hidden="1">{#N/A,#N/A,FALSE,"Full";#N/A,#N/A,FALSE,"Half";#N/A,#N/A,FALSE,"Op Expenses";#N/A,#N/A,FALSE,"Cap Charge";#N/A,#N/A,FALSE,"Cost C";#N/A,#N/A,FALSE,"PP&amp;E";#N/A,#N/A,FALSE,"R&amp;D"}</definedName>
    <definedName name="_____________________OCT2" hidden="1">{#N/A,#N/A,FALSE,"BL&amp;GPA";#N/A,#N/A,FALSE,"Summary";#N/A,#N/A,FALSE,"hts"}</definedName>
    <definedName name="_____________________ok1" hidden="1">{#N/A,#N/A,FALSE,"balance";#N/A,#N/A,FALSE,"PYG"}</definedName>
    <definedName name="_____________________Ok2" hidden="1">{#N/A,#N/A,FALSE,"balance";#N/A,#N/A,FALSE,"PYG"}</definedName>
    <definedName name="_____________________PyG2" hidden="1">{#N/A,#N/A,FALSE,"balance";#N/A,#N/A,FALSE,"PYG"}</definedName>
    <definedName name="_____________________PYG3" hidden="1">{#N/A,#N/A,FALSE,"balance";#N/A,#N/A,FALSE,"PYG"}</definedName>
    <definedName name="_____________________PyG33" hidden="1">{#N/A,#N/A,FALSE,"balance";#N/A,#N/A,FALSE,"PYG"}</definedName>
    <definedName name="____________________GGF2" hidden="1">{#N/A,#N/A,FALSE,"balance";#N/A,#N/A,FALSE,"PYG"}</definedName>
    <definedName name="____________________new1" hidden="1">{#N/A,#N/A,FALSE,"SMT1";#N/A,#N/A,FALSE,"SMT2";#N/A,#N/A,FALSE,"Summary";#N/A,#N/A,FALSE,"Graphs";#N/A,#N/A,FALSE,"4 Panel"}</definedName>
    <definedName name="____________________NEW3" hidden="1">{#N/A,#N/A,FALSE,"SMT1";#N/A,#N/A,FALSE,"SMT2";#N/A,#N/A,FALSE,"Summary";#N/A,#N/A,FALSE,"Graphs";#N/A,#N/A,FALSE,"4 Panel"}</definedName>
    <definedName name="____________________NEW4" hidden="1">{#N/A,#N/A,FALSE,"Full";#N/A,#N/A,FALSE,"Half";#N/A,#N/A,FALSE,"Op Expenses";#N/A,#N/A,FALSE,"Cap Charge";#N/A,#N/A,FALSE,"Cost C";#N/A,#N/A,FALSE,"PP&amp;E";#N/A,#N/A,FALSE,"R&amp;D"}</definedName>
    <definedName name="____________________OCT2" hidden="1">{#N/A,#N/A,FALSE,"BL&amp;GPA";#N/A,#N/A,FALSE,"Summary";#N/A,#N/A,FALSE,"hts"}</definedName>
    <definedName name="____________________ok1" hidden="1">{#N/A,#N/A,FALSE,"balance";#N/A,#N/A,FALSE,"PYG"}</definedName>
    <definedName name="____________________Ok2" hidden="1">{#N/A,#N/A,FALSE,"balance";#N/A,#N/A,FALSE,"PYG"}</definedName>
    <definedName name="____________________PyG2" hidden="1">{#N/A,#N/A,FALSE,"balance";#N/A,#N/A,FALSE,"PYG"}</definedName>
    <definedName name="____________________PYG3" hidden="1">{#N/A,#N/A,FALSE,"balance";#N/A,#N/A,FALSE,"PYG"}</definedName>
    <definedName name="____________________PyG33" hidden="1">{#N/A,#N/A,FALSE,"balance";#N/A,#N/A,FALSE,"PYG"}</definedName>
    <definedName name="____________________R" hidden="1">{#N/A,#N/A,FALSE,"GRAFICO";#N/A,#N/A,FALSE,"CAJA (2)";#N/A,#N/A,FALSE,"TERCEROS-PROMEDIO";#N/A,#N/A,FALSE,"CAJA";#N/A,#N/A,FALSE,"INGRESOS1995-2003";#N/A,#N/A,FALSE,"GASTOS1995-2003"}</definedName>
    <definedName name="___________________GGF2" hidden="1">{#N/A,#N/A,FALSE,"balance";#N/A,#N/A,FALSE,"PYG"}</definedName>
    <definedName name="___________________new1" hidden="1">{#N/A,#N/A,FALSE,"SMT1";#N/A,#N/A,FALSE,"SMT2";#N/A,#N/A,FALSE,"Summary";#N/A,#N/A,FALSE,"Graphs";#N/A,#N/A,FALSE,"4 Panel"}</definedName>
    <definedName name="___________________NEW3" hidden="1">{#N/A,#N/A,FALSE,"SMT1";#N/A,#N/A,FALSE,"SMT2";#N/A,#N/A,FALSE,"Summary";#N/A,#N/A,FALSE,"Graphs";#N/A,#N/A,FALSE,"4 Panel"}</definedName>
    <definedName name="___________________NEW4" hidden="1">{#N/A,#N/A,FALSE,"Full";#N/A,#N/A,FALSE,"Half";#N/A,#N/A,FALSE,"Op Expenses";#N/A,#N/A,FALSE,"Cap Charge";#N/A,#N/A,FALSE,"Cost C";#N/A,#N/A,FALSE,"PP&amp;E";#N/A,#N/A,FALSE,"R&amp;D"}</definedName>
    <definedName name="___________________OCT2" hidden="1">{#N/A,#N/A,FALSE,"BL&amp;GPA";#N/A,#N/A,FALSE,"Summary";#N/A,#N/A,FALSE,"hts"}</definedName>
    <definedName name="___________________ok1" hidden="1">{#N/A,#N/A,FALSE,"balance";#N/A,#N/A,FALSE,"PYG"}</definedName>
    <definedName name="___________________Ok2" hidden="1">{#N/A,#N/A,FALSE,"balance";#N/A,#N/A,FALSE,"PYG"}</definedName>
    <definedName name="___________________PyG2" hidden="1">{#N/A,#N/A,FALSE,"balance";#N/A,#N/A,FALSE,"PYG"}</definedName>
    <definedName name="___________________PYG3" hidden="1">{#N/A,#N/A,FALSE,"balance";#N/A,#N/A,FALSE,"PYG"}</definedName>
    <definedName name="___________________PyG33" hidden="1">{#N/A,#N/A,FALSE,"balance";#N/A,#N/A,FALSE,"PYG"}</definedName>
    <definedName name="__________________GGF2" hidden="1">{#N/A,#N/A,FALSE,"balance";#N/A,#N/A,FALSE,"PYG"}</definedName>
    <definedName name="__________________new1" hidden="1">{#N/A,#N/A,FALSE,"SMT1";#N/A,#N/A,FALSE,"SMT2";#N/A,#N/A,FALSE,"Summary";#N/A,#N/A,FALSE,"Graphs";#N/A,#N/A,FALSE,"4 Panel"}</definedName>
    <definedName name="__________________NEW3" hidden="1">{#N/A,#N/A,FALSE,"SMT1";#N/A,#N/A,FALSE,"SMT2";#N/A,#N/A,FALSE,"Summary";#N/A,#N/A,FALSE,"Graphs";#N/A,#N/A,FALSE,"4 Panel"}</definedName>
    <definedName name="__________________NEW4" hidden="1">{#N/A,#N/A,FALSE,"Full";#N/A,#N/A,FALSE,"Half";#N/A,#N/A,FALSE,"Op Expenses";#N/A,#N/A,FALSE,"Cap Charge";#N/A,#N/A,FALSE,"Cost C";#N/A,#N/A,FALSE,"PP&amp;E";#N/A,#N/A,FALSE,"R&amp;D"}</definedName>
    <definedName name="__________________OCT2" hidden="1">{#N/A,#N/A,FALSE,"BL&amp;GPA";#N/A,#N/A,FALSE,"Summary";#N/A,#N/A,FALSE,"hts"}</definedName>
    <definedName name="__________________ok1" hidden="1">{#N/A,#N/A,FALSE,"balance";#N/A,#N/A,FALSE,"PYG"}</definedName>
    <definedName name="__________________Ok2" hidden="1">{#N/A,#N/A,FALSE,"balance";#N/A,#N/A,FALSE,"PYG"}</definedName>
    <definedName name="__________________PyG2" hidden="1">{#N/A,#N/A,FALSE,"balance";#N/A,#N/A,FALSE,"PYG"}</definedName>
    <definedName name="__________________PYG3" hidden="1">{#N/A,#N/A,FALSE,"balance";#N/A,#N/A,FALSE,"PYG"}</definedName>
    <definedName name="__________________PyG33" hidden="1">{#N/A,#N/A,FALSE,"balance";#N/A,#N/A,FALSE,"PYG"}</definedName>
    <definedName name="__________________R" hidden="1">{#N/A,#N/A,FALSE,"GRAFICO";#N/A,#N/A,FALSE,"CAJA (2)";#N/A,#N/A,FALSE,"TERCEROS-PROMEDIO";#N/A,#N/A,FALSE,"CAJA";#N/A,#N/A,FALSE,"INGRESOS1995-2003";#N/A,#N/A,FALSE,"GASTOS1995-2003"}</definedName>
    <definedName name="_________________GGF2" hidden="1">{#N/A,#N/A,FALSE,"balance";#N/A,#N/A,FALSE,"PYG"}</definedName>
    <definedName name="_________________new1" hidden="1">{#N/A,#N/A,FALSE,"SMT1";#N/A,#N/A,FALSE,"SMT2";#N/A,#N/A,FALSE,"Summary";#N/A,#N/A,FALSE,"Graphs";#N/A,#N/A,FALSE,"4 Panel"}</definedName>
    <definedName name="_________________New15" hidden="1">{"EVA",#N/A,FALSE,"SMT2";#N/A,#N/A,FALSE,"Summary";#N/A,#N/A,FALSE,"Graphs";#N/A,#N/A,FALSE,"4 Panel"}</definedName>
    <definedName name="_________________New16" hidden="1">{#N/A,#N/A,FALSE,"SMT1";#N/A,#N/A,FALSE,"SMT2";#N/A,#N/A,FALSE,"Summary";#N/A,#N/A,FALSE,"Graphs";#N/A,#N/A,FALSE,"4 Panel"}</definedName>
    <definedName name="_________________New17" hidden="1">{#N/A,#N/A,FALSE,"SMT1";#N/A,#N/A,FALSE,"SMT2";#N/A,#N/A,FALSE,"Summary";#N/A,#N/A,FALSE,"Graphs";#N/A,#N/A,FALSE,"4 Panel"}</definedName>
    <definedName name="_________________New18" hidden="1">{#N/A,#N/A,FALSE,"Full";#N/A,#N/A,FALSE,"Half";#N/A,#N/A,FALSE,"Op Expenses";#N/A,#N/A,FALSE,"Cap Charge";#N/A,#N/A,FALSE,"Cost C";#N/A,#N/A,FALSE,"PP&amp;E";#N/A,#N/A,FALSE,"R&amp;D"}</definedName>
    <definedName name="_________________New19" hidden="1">{"EVA",#N/A,FALSE,"SMT2";#N/A,#N/A,FALSE,"Summary";#N/A,#N/A,FALSE,"Graphs";#N/A,#N/A,FALSE,"4 Panel"}</definedName>
    <definedName name="_________________New20" hidden="1">{#N/A,#N/A,FALSE,"SMT1";#N/A,#N/A,FALSE,"SMT2";#N/A,#N/A,FALSE,"Summary";#N/A,#N/A,FALSE,"Graphs";#N/A,#N/A,FALSE,"4 Panel"}</definedName>
    <definedName name="_________________New21" hidden="1">{#N/A,#N/A,FALSE,"Full";#N/A,#N/A,FALSE,"Half";#N/A,#N/A,FALSE,"Op Expenses";#N/A,#N/A,FALSE,"Cap Charge";#N/A,#N/A,FALSE,"Cost C";#N/A,#N/A,FALSE,"PP&amp;E";#N/A,#N/A,FALSE,"R&amp;D"}</definedName>
    <definedName name="_________________NEW3" hidden="1">{#N/A,#N/A,FALSE,"SMT1";#N/A,#N/A,FALSE,"SMT2";#N/A,#N/A,FALSE,"Summary";#N/A,#N/A,FALSE,"Graphs";#N/A,#N/A,FALSE,"4 Panel"}</definedName>
    <definedName name="_________________nEW30" hidden="1">{"EVA",#N/A,FALSE,"SMT2";#N/A,#N/A,FALSE,"Summary";#N/A,#N/A,FALSE,"Graphs";#N/A,#N/A,FALSE,"4 Panel"}</definedName>
    <definedName name="_________________New31" hidden="1">{#N/A,#N/A,FALSE,"SMT1";#N/A,#N/A,FALSE,"SMT2";#N/A,#N/A,FALSE,"Summary";#N/A,#N/A,FALSE,"Graphs";#N/A,#N/A,FALSE,"4 Panel"}</definedName>
    <definedName name="_________________New32" hidden="1">{#N/A,#N/A,FALSE,"SMT1";#N/A,#N/A,FALSE,"SMT2";#N/A,#N/A,FALSE,"Summary";#N/A,#N/A,FALSE,"Graphs";#N/A,#N/A,FALSE,"4 Panel"}</definedName>
    <definedName name="_________________New33" hidden="1">{#N/A,#N/A,FALSE,"Full";#N/A,#N/A,FALSE,"Half";#N/A,#N/A,FALSE,"Op Expenses";#N/A,#N/A,FALSE,"Cap Charge";#N/A,#N/A,FALSE,"Cost C";#N/A,#N/A,FALSE,"PP&amp;E";#N/A,#N/A,FALSE,"R&amp;D"}</definedName>
    <definedName name="_________________New34" hidden="1">{"EVA",#N/A,FALSE,"SMT2";#N/A,#N/A,FALSE,"Summary";#N/A,#N/A,FALSE,"Graphs";#N/A,#N/A,FALSE,"4 Panel"}</definedName>
    <definedName name="_________________New35" hidden="1">{#N/A,#N/A,FALSE,"SMT1";#N/A,#N/A,FALSE,"SMT2";#N/A,#N/A,FALSE,"Summary";#N/A,#N/A,FALSE,"Graphs";#N/A,#N/A,FALSE,"4 Panel"}</definedName>
    <definedName name="_________________New36" hidden="1">{#N/A,#N/A,FALSE,"Full";#N/A,#N/A,FALSE,"Half";#N/A,#N/A,FALSE,"Op Expenses";#N/A,#N/A,FALSE,"Cap Charge";#N/A,#N/A,FALSE,"Cost C";#N/A,#N/A,FALSE,"PP&amp;E";#N/A,#N/A,FALSE,"R&amp;D"}</definedName>
    <definedName name="_________________NEW4" hidden="1">{#N/A,#N/A,FALSE,"Full";#N/A,#N/A,FALSE,"Half";#N/A,#N/A,FALSE,"Op Expenses";#N/A,#N/A,FALSE,"Cap Charge";#N/A,#N/A,FALSE,"Cost C";#N/A,#N/A,FALSE,"PP&amp;E";#N/A,#N/A,FALSE,"R&amp;D"}</definedName>
    <definedName name="_________________OCT2" hidden="1">{#N/A,#N/A,FALSE,"BL&amp;GPA";#N/A,#N/A,FALSE,"Summary";#N/A,#N/A,FALSE,"hts"}</definedName>
    <definedName name="_________________ok1" hidden="1">{#N/A,#N/A,FALSE,"balance";#N/A,#N/A,FALSE,"PYG"}</definedName>
    <definedName name="_________________Ok2" hidden="1">{#N/A,#N/A,FALSE,"balance";#N/A,#N/A,FALSE,"PYG"}</definedName>
    <definedName name="_________________PyG2" hidden="1">{#N/A,#N/A,FALSE,"balance";#N/A,#N/A,FALSE,"PYG"}</definedName>
    <definedName name="_________________PYG3" hidden="1">{#N/A,#N/A,FALSE,"balance";#N/A,#N/A,FALSE,"PYG"}</definedName>
    <definedName name="_________________PyG33" hidden="1">{#N/A,#N/A,FALSE,"balance";#N/A,#N/A,FALSE,"PYG"}</definedName>
    <definedName name="_________________R" hidden="1">{#N/A,#N/A,FALSE,"GRAFICO";#N/A,#N/A,FALSE,"CAJA (2)";#N/A,#N/A,FALSE,"TERCEROS-PROMEDIO";#N/A,#N/A,FALSE,"CAJA";#N/A,#N/A,FALSE,"INGRESOS1995-2003";#N/A,#N/A,FALSE,"GASTOS1995-2003"}</definedName>
    <definedName name="________________GGF2" hidden="1">{#N/A,#N/A,FALSE,"balance";#N/A,#N/A,FALSE,"PYG"}</definedName>
    <definedName name="________________new1" hidden="1">{#N/A,#N/A,FALSE,"SMT1";#N/A,#N/A,FALSE,"SMT2";#N/A,#N/A,FALSE,"Summary";#N/A,#N/A,FALSE,"Graphs";#N/A,#N/A,FALSE,"4 Panel"}</definedName>
    <definedName name="________________New15" hidden="1">{"EVA",#N/A,FALSE,"SMT2";#N/A,#N/A,FALSE,"Summary";#N/A,#N/A,FALSE,"Graphs";#N/A,#N/A,FALSE,"4 Panel"}</definedName>
    <definedName name="________________New16" hidden="1">{#N/A,#N/A,FALSE,"SMT1";#N/A,#N/A,FALSE,"SMT2";#N/A,#N/A,FALSE,"Summary";#N/A,#N/A,FALSE,"Graphs";#N/A,#N/A,FALSE,"4 Panel"}</definedName>
    <definedName name="________________New17" hidden="1">{#N/A,#N/A,FALSE,"SMT1";#N/A,#N/A,FALSE,"SMT2";#N/A,#N/A,FALSE,"Summary";#N/A,#N/A,FALSE,"Graphs";#N/A,#N/A,FALSE,"4 Panel"}</definedName>
    <definedName name="________________New18" hidden="1">{#N/A,#N/A,FALSE,"Full";#N/A,#N/A,FALSE,"Half";#N/A,#N/A,FALSE,"Op Expenses";#N/A,#N/A,FALSE,"Cap Charge";#N/A,#N/A,FALSE,"Cost C";#N/A,#N/A,FALSE,"PP&amp;E";#N/A,#N/A,FALSE,"R&amp;D"}</definedName>
    <definedName name="________________New19" hidden="1">{"EVA",#N/A,FALSE,"SMT2";#N/A,#N/A,FALSE,"Summary";#N/A,#N/A,FALSE,"Graphs";#N/A,#N/A,FALSE,"4 Panel"}</definedName>
    <definedName name="________________New20" hidden="1">{#N/A,#N/A,FALSE,"SMT1";#N/A,#N/A,FALSE,"SMT2";#N/A,#N/A,FALSE,"Summary";#N/A,#N/A,FALSE,"Graphs";#N/A,#N/A,FALSE,"4 Panel"}</definedName>
    <definedName name="________________New21" hidden="1">{#N/A,#N/A,FALSE,"Full";#N/A,#N/A,FALSE,"Half";#N/A,#N/A,FALSE,"Op Expenses";#N/A,#N/A,FALSE,"Cap Charge";#N/A,#N/A,FALSE,"Cost C";#N/A,#N/A,FALSE,"PP&amp;E";#N/A,#N/A,FALSE,"R&amp;D"}</definedName>
    <definedName name="________________NEW3" hidden="1">{#N/A,#N/A,FALSE,"SMT1";#N/A,#N/A,FALSE,"SMT2";#N/A,#N/A,FALSE,"Summary";#N/A,#N/A,FALSE,"Graphs";#N/A,#N/A,FALSE,"4 Panel"}</definedName>
    <definedName name="________________nEW30" hidden="1">{"EVA",#N/A,FALSE,"SMT2";#N/A,#N/A,FALSE,"Summary";#N/A,#N/A,FALSE,"Graphs";#N/A,#N/A,FALSE,"4 Panel"}</definedName>
    <definedName name="________________New31" hidden="1">{#N/A,#N/A,FALSE,"SMT1";#N/A,#N/A,FALSE,"SMT2";#N/A,#N/A,FALSE,"Summary";#N/A,#N/A,FALSE,"Graphs";#N/A,#N/A,FALSE,"4 Panel"}</definedName>
    <definedName name="________________New32" hidden="1">{#N/A,#N/A,FALSE,"SMT1";#N/A,#N/A,FALSE,"SMT2";#N/A,#N/A,FALSE,"Summary";#N/A,#N/A,FALSE,"Graphs";#N/A,#N/A,FALSE,"4 Panel"}</definedName>
    <definedName name="________________New33" hidden="1">{#N/A,#N/A,FALSE,"Full";#N/A,#N/A,FALSE,"Half";#N/A,#N/A,FALSE,"Op Expenses";#N/A,#N/A,FALSE,"Cap Charge";#N/A,#N/A,FALSE,"Cost C";#N/A,#N/A,FALSE,"PP&amp;E";#N/A,#N/A,FALSE,"R&amp;D"}</definedName>
    <definedName name="________________New34" hidden="1">{"EVA",#N/A,FALSE,"SMT2";#N/A,#N/A,FALSE,"Summary";#N/A,#N/A,FALSE,"Graphs";#N/A,#N/A,FALSE,"4 Panel"}</definedName>
    <definedName name="________________New35" hidden="1">{#N/A,#N/A,FALSE,"SMT1";#N/A,#N/A,FALSE,"SMT2";#N/A,#N/A,FALSE,"Summary";#N/A,#N/A,FALSE,"Graphs";#N/A,#N/A,FALSE,"4 Panel"}</definedName>
    <definedName name="________________New36" hidden="1">{#N/A,#N/A,FALSE,"Full";#N/A,#N/A,FALSE,"Half";#N/A,#N/A,FALSE,"Op Expenses";#N/A,#N/A,FALSE,"Cap Charge";#N/A,#N/A,FALSE,"Cost C";#N/A,#N/A,FALSE,"PP&amp;E";#N/A,#N/A,FALSE,"R&amp;D"}</definedName>
    <definedName name="________________NEW4" hidden="1">{#N/A,#N/A,FALSE,"Full";#N/A,#N/A,FALSE,"Half";#N/A,#N/A,FALSE,"Op Expenses";#N/A,#N/A,FALSE,"Cap Charge";#N/A,#N/A,FALSE,"Cost C";#N/A,#N/A,FALSE,"PP&amp;E";#N/A,#N/A,FALSE,"R&amp;D"}</definedName>
    <definedName name="________________OCT2" hidden="1">{#N/A,#N/A,FALSE,"BL&amp;GPA";#N/A,#N/A,FALSE,"Summary";#N/A,#N/A,FALSE,"hts"}</definedName>
    <definedName name="________________ok1" hidden="1">{#N/A,#N/A,FALSE,"balance";#N/A,#N/A,FALSE,"PYG"}</definedName>
    <definedName name="________________Ok2" hidden="1">{#N/A,#N/A,FALSE,"balance";#N/A,#N/A,FALSE,"PYG"}</definedName>
    <definedName name="________________PyG2" hidden="1">{#N/A,#N/A,FALSE,"balance";#N/A,#N/A,FALSE,"PYG"}</definedName>
    <definedName name="________________PYG3" hidden="1">{#N/A,#N/A,FALSE,"balance";#N/A,#N/A,FALSE,"PYG"}</definedName>
    <definedName name="________________PyG33" hidden="1">{#N/A,#N/A,FALSE,"balance";#N/A,#N/A,FALSE,"PYG"}</definedName>
    <definedName name="________________R" hidden="1">{#N/A,#N/A,FALSE,"GRAFICO";#N/A,#N/A,FALSE,"CAJA (2)";#N/A,#N/A,FALSE,"TERCEROS-PROMEDIO";#N/A,#N/A,FALSE,"CAJA";#N/A,#N/A,FALSE,"INGRESOS1995-2003";#N/A,#N/A,FALSE,"GASTOS1995-2003"}</definedName>
    <definedName name="_______________GGF2" hidden="1">{#N/A,#N/A,FALSE,"balance";#N/A,#N/A,FALSE,"PYG"}</definedName>
    <definedName name="_______________new1" hidden="1">{#N/A,#N/A,FALSE,"SMT1";#N/A,#N/A,FALSE,"SMT2";#N/A,#N/A,FALSE,"Summary";#N/A,#N/A,FALSE,"Graphs";#N/A,#N/A,FALSE,"4 Panel"}</definedName>
    <definedName name="_______________New15" hidden="1">{"EVA",#N/A,FALSE,"SMT2";#N/A,#N/A,FALSE,"Summary";#N/A,#N/A,FALSE,"Graphs";#N/A,#N/A,FALSE,"4 Panel"}</definedName>
    <definedName name="_______________New16" hidden="1">{#N/A,#N/A,FALSE,"SMT1";#N/A,#N/A,FALSE,"SMT2";#N/A,#N/A,FALSE,"Summary";#N/A,#N/A,FALSE,"Graphs";#N/A,#N/A,FALSE,"4 Panel"}</definedName>
    <definedName name="_______________New17" hidden="1">{#N/A,#N/A,FALSE,"SMT1";#N/A,#N/A,FALSE,"SMT2";#N/A,#N/A,FALSE,"Summary";#N/A,#N/A,FALSE,"Graphs";#N/A,#N/A,FALSE,"4 Panel"}</definedName>
    <definedName name="_______________New18" hidden="1">{#N/A,#N/A,FALSE,"Full";#N/A,#N/A,FALSE,"Half";#N/A,#N/A,FALSE,"Op Expenses";#N/A,#N/A,FALSE,"Cap Charge";#N/A,#N/A,FALSE,"Cost C";#N/A,#N/A,FALSE,"PP&amp;E";#N/A,#N/A,FALSE,"R&amp;D"}</definedName>
    <definedName name="_______________New19" hidden="1">{"EVA",#N/A,FALSE,"SMT2";#N/A,#N/A,FALSE,"Summary";#N/A,#N/A,FALSE,"Graphs";#N/A,#N/A,FALSE,"4 Panel"}</definedName>
    <definedName name="_______________New20" hidden="1">{#N/A,#N/A,FALSE,"SMT1";#N/A,#N/A,FALSE,"SMT2";#N/A,#N/A,FALSE,"Summary";#N/A,#N/A,FALSE,"Graphs";#N/A,#N/A,FALSE,"4 Panel"}</definedName>
    <definedName name="_______________New21" hidden="1">{#N/A,#N/A,FALSE,"Full";#N/A,#N/A,FALSE,"Half";#N/A,#N/A,FALSE,"Op Expenses";#N/A,#N/A,FALSE,"Cap Charge";#N/A,#N/A,FALSE,"Cost C";#N/A,#N/A,FALSE,"PP&amp;E";#N/A,#N/A,FALSE,"R&amp;D"}</definedName>
    <definedName name="_______________NEW3" hidden="1">{#N/A,#N/A,FALSE,"SMT1";#N/A,#N/A,FALSE,"SMT2";#N/A,#N/A,FALSE,"Summary";#N/A,#N/A,FALSE,"Graphs";#N/A,#N/A,FALSE,"4 Panel"}</definedName>
    <definedName name="_______________nEW30" hidden="1">{"EVA",#N/A,FALSE,"SMT2";#N/A,#N/A,FALSE,"Summary";#N/A,#N/A,FALSE,"Graphs";#N/A,#N/A,FALSE,"4 Panel"}</definedName>
    <definedName name="_______________New31" hidden="1">{#N/A,#N/A,FALSE,"SMT1";#N/A,#N/A,FALSE,"SMT2";#N/A,#N/A,FALSE,"Summary";#N/A,#N/A,FALSE,"Graphs";#N/A,#N/A,FALSE,"4 Panel"}</definedName>
    <definedName name="_______________New32" hidden="1">{#N/A,#N/A,FALSE,"SMT1";#N/A,#N/A,FALSE,"SMT2";#N/A,#N/A,FALSE,"Summary";#N/A,#N/A,FALSE,"Graphs";#N/A,#N/A,FALSE,"4 Panel"}</definedName>
    <definedName name="_______________New33" hidden="1">{#N/A,#N/A,FALSE,"Full";#N/A,#N/A,FALSE,"Half";#N/A,#N/A,FALSE,"Op Expenses";#N/A,#N/A,FALSE,"Cap Charge";#N/A,#N/A,FALSE,"Cost C";#N/A,#N/A,FALSE,"PP&amp;E";#N/A,#N/A,FALSE,"R&amp;D"}</definedName>
    <definedName name="_______________New34" hidden="1">{"EVA",#N/A,FALSE,"SMT2";#N/A,#N/A,FALSE,"Summary";#N/A,#N/A,FALSE,"Graphs";#N/A,#N/A,FALSE,"4 Panel"}</definedName>
    <definedName name="_______________New35" hidden="1">{#N/A,#N/A,FALSE,"SMT1";#N/A,#N/A,FALSE,"SMT2";#N/A,#N/A,FALSE,"Summary";#N/A,#N/A,FALSE,"Graphs";#N/A,#N/A,FALSE,"4 Panel"}</definedName>
    <definedName name="_______________New36" hidden="1">{#N/A,#N/A,FALSE,"Full";#N/A,#N/A,FALSE,"Half";#N/A,#N/A,FALSE,"Op Expenses";#N/A,#N/A,FALSE,"Cap Charge";#N/A,#N/A,FALSE,"Cost C";#N/A,#N/A,FALSE,"PP&amp;E";#N/A,#N/A,FALSE,"R&amp;D"}</definedName>
    <definedName name="_______________NEW4" hidden="1">{#N/A,#N/A,FALSE,"Full";#N/A,#N/A,FALSE,"Half";#N/A,#N/A,FALSE,"Op Expenses";#N/A,#N/A,FALSE,"Cap Charge";#N/A,#N/A,FALSE,"Cost C";#N/A,#N/A,FALSE,"PP&amp;E";#N/A,#N/A,FALSE,"R&amp;D"}</definedName>
    <definedName name="_______________OCT2" hidden="1">{#N/A,#N/A,FALSE,"BL&amp;GPA";#N/A,#N/A,FALSE,"Summary";#N/A,#N/A,FALSE,"hts"}</definedName>
    <definedName name="_______________ok1" hidden="1">{#N/A,#N/A,FALSE,"balance";#N/A,#N/A,FALSE,"PYG"}</definedName>
    <definedName name="_______________Ok2" hidden="1">{#N/A,#N/A,FALSE,"balance";#N/A,#N/A,FALSE,"PYG"}</definedName>
    <definedName name="_______________PyG2" hidden="1">{#N/A,#N/A,FALSE,"balance";#N/A,#N/A,FALSE,"PYG"}</definedName>
    <definedName name="_______________PYG3" hidden="1">{#N/A,#N/A,FALSE,"balance";#N/A,#N/A,FALSE,"PYG"}</definedName>
    <definedName name="_______________PyG33" hidden="1">{#N/A,#N/A,FALSE,"balance";#N/A,#N/A,FALSE,"PYG"}</definedName>
    <definedName name="_______________R" hidden="1">{#N/A,#N/A,FALSE,"GRAFICO";#N/A,#N/A,FALSE,"CAJA (2)";#N/A,#N/A,FALSE,"TERCEROS-PROMEDIO";#N/A,#N/A,FALSE,"CAJA";#N/A,#N/A,FALSE,"INGRESOS1995-2003";#N/A,#N/A,FALSE,"GASTOS1995-2003"}</definedName>
    <definedName name="______________GGF2" hidden="1">{#N/A,#N/A,FALSE,"balance";#N/A,#N/A,FALSE,"PYG"}</definedName>
    <definedName name="______________new1" hidden="1">{#N/A,#N/A,FALSE,"SMT1";#N/A,#N/A,FALSE,"SMT2";#N/A,#N/A,FALSE,"Summary";#N/A,#N/A,FALSE,"Graphs";#N/A,#N/A,FALSE,"4 Panel"}</definedName>
    <definedName name="______________New15" hidden="1">{"EVA",#N/A,FALSE,"SMT2";#N/A,#N/A,FALSE,"Summary";#N/A,#N/A,FALSE,"Graphs";#N/A,#N/A,FALSE,"4 Panel"}</definedName>
    <definedName name="______________New16" hidden="1">{#N/A,#N/A,FALSE,"SMT1";#N/A,#N/A,FALSE,"SMT2";#N/A,#N/A,FALSE,"Summary";#N/A,#N/A,FALSE,"Graphs";#N/A,#N/A,FALSE,"4 Panel"}</definedName>
    <definedName name="______________New17" hidden="1">{#N/A,#N/A,FALSE,"SMT1";#N/A,#N/A,FALSE,"SMT2";#N/A,#N/A,FALSE,"Summary";#N/A,#N/A,FALSE,"Graphs";#N/A,#N/A,FALSE,"4 Panel"}</definedName>
    <definedName name="______________New18" hidden="1">{#N/A,#N/A,FALSE,"Full";#N/A,#N/A,FALSE,"Half";#N/A,#N/A,FALSE,"Op Expenses";#N/A,#N/A,FALSE,"Cap Charge";#N/A,#N/A,FALSE,"Cost C";#N/A,#N/A,FALSE,"PP&amp;E";#N/A,#N/A,FALSE,"R&amp;D"}</definedName>
    <definedName name="______________New19" hidden="1">{"EVA",#N/A,FALSE,"SMT2";#N/A,#N/A,FALSE,"Summary";#N/A,#N/A,FALSE,"Graphs";#N/A,#N/A,FALSE,"4 Panel"}</definedName>
    <definedName name="______________New20" hidden="1">{#N/A,#N/A,FALSE,"SMT1";#N/A,#N/A,FALSE,"SMT2";#N/A,#N/A,FALSE,"Summary";#N/A,#N/A,FALSE,"Graphs";#N/A,#N/A,FALSE,"4 Panel"}</definedName>
    <definedName name="______________New21" hidden="1">{#N/A,#N/A,FALSE,"Full";#N/A,#N/A,FALSE,"Half";#N/A,#N/A,FALSE,"Op Expenses";#N/A,#N/A,FALSE,"Cap Charge";#N/A,#N/A,FALSE,"Cost C";#N/A,#N/A,FALSE,"PP&amp;E";#N/A,#N/A,FALSE,"R&amp;D"}</definedName>
    <definedName name="______________NEW3" hidden="1">{#N/A,#N/A,FALSE,"SMT1";#N/A,#N/A,FALSE,"SMT2";#N/A,#N/A,FALSE,"Summary";#N/A,#N/A,FALSE,"Graphs";#N/A,#N/A,FALSE,"4 Panel"}</definedName>
    <definedName name="______________nEW30" hidden="1">{"EVA",#N/A,FALSE,"SMT2";#N/A,#N/A,FALSE,"Summary";#N/A,#N/A,FALSE,"Graphs";#N/A,#N/A,FALSE,"4 Panel"}</definedName>
    <definedName name="______________New31" hidden="1">{#N/A,#N/A,FALSE,"SMT1";#N/A,#N/A,FALSE,"SMT2";#N/A,#N/A,FALSE,"Summary";#N/A,#N/A,FALSE,"Graphs";#N/A,#N/A,FALSE,"4 Panel"}</definedName>
    <definedName name="______________New32" hidden="1">{#N/A,#N/A,FALSE,"SMT1";#N/A,#N/A,FALSE,"SMT2";#N/A,#N/A,FALSE,"Summary";#N/A,#N/A,FALSE,"Graphs";#N/A,#N/A,FALSE,"4 Panel"}</definedName>
    <definedName name="______________New33" hidden="1">{#N/A,#N/A,FALSE,"Full";#N/A,#N/A,FALSE,"Half";#N/A,#N/A,FALSE,"Op Expenses";#N/A,#N/A,FALSE,"Cap Charge";#N/A,#N/A,FALSE,"Cost C";#N/A,#N/A,FALSE,"PP&amp;E";#N/A,#N/A,FALSE,"R&amp;D"}</definedName>
    <definedName name="______________New34" hidden="1">{"EVA",#N/A,FALSE,"SMT2";#N/A,#N/A,FALSE,"Summary";#N/A,#N/A,FALSE,"Graphs";#N/A,#N/A,FALSE,"4 Panel"}</definedName>
    <definedName name="______________New35" hidden="1">{#N/A,#N/A,FALSE,"SMT1";#N/A,#N/A,FALSE,"SMT2";#N/A,#N/A,FALSE,"Summary";#N/A,#N/A,FALSE,"Graphs";#N/A,#N/A,FALSE,"4 Panel"}</definedName>
    <definedName name="______________New36" hidden="1">{#N/A,#N/A,FALSE,"Full";#N/A,#N/A,FALSE,"Half";#N/A,#N/A,FALSE,"Op Expenses";#N/A,#N/A,FALSE,"Cap Charge";#N/A,#N/A,FALSE,"Cost C";#N/A,#N/A,FALSE,"PP&amp;E";#N/A,#N/A,FALSE,"R&amp;D"}</definedName>
    <definedName name="______________NEW4" hidden="1">{#N/A,#N/A,FALSE,"Full";#N/A,#N/A,FALSE,"Half";#N/A,#N/A,FALSE,"Op Expenses";#N/A,#N/A,FALSE,"Cap Charge";#N/A,#N/A,FALSE,"Cost C";#N/A,#N/A,FALSE,"PP&amp;E";#N/A,#N/A,FALSE,"R&amp;D"}</definedName>
    <definedName name="______________OCT2" hidden="1">{#N/A,#N/A,FALSE,"BL&amp;GPA";#N/A,#N/A,FALSE,"Summary";#N/A,#N/A,FALSE,"hts"}</definedName>
    <definedName name="______________ok1" hidden="1">{#N/A,#N/A,FALSE,"balance";#N/A,#N/A,FALSE,"PYG"}</definedName>
    <definedName name="______________Ok2" hidden="1">{#N/A,#N/A,FALSE,"balance";#N/A,#N/A,FALSE,"PYG"}</definedName>
    <definedName name="______________PyG2" hidden="1">{#N/A,#N/A,FALSE,"balance";#N/A,#N/A,FALSE,"PYG"}</definedName>
    <definedName name="______________PYG3" hidden="1">{#N/A,#N/A,FALSE,"balance";#N/A,#N/A,FALSE,"PYG"}</definedName>
    <definedName name="______________PyG33" hidden="1">{#N/A,#N/A,FALSE,"balance";#N/A,#N/A,FALSE,"PYG"}</definedName>
    <definedName name="_____________GGF2" hidden="1">{#N/A,#N/A,FALSE,"balance";#N/A,#N/A,FALSE,"PYG"}</definedName>
    <definedName name="_____________new1" hidden="1">{#N/A,#N/A,FALSE,"SMT1";#N/A,#N/A,FALSE,"SMT2";#N/A,#N/A,FALSE,"Summary";#N/A,#N/A,FALSE,"Graphs";#N/A,#N/A,FALSE,"4 Panel"}</definedName>
    <definedName name="_____________New15" hidden="1">{"EVA",#N/A,FALSE,"SMT2";#N/A,#N/A,FALSE,"Summary";#N/A,#N/A,FALSE,"Graphs";#N/A,#N/A,FALSE,"4 Panel"}</definedName>
    <definedName name="_____________New16" hidden="1">{#N/A,#N/A,FALSE,"SMT1";#N/A,#N/A,FALSE,"SMT2";#N/A,#N/A,FALSE,"Summary";#N/A,#N/A,FALSE,"Graphs";#N/A,#N/A,FALSE,"4 Panel"}</definedName>
    <definedName name="_____________New17" hidden="1">{#N/A,#N/A,FALSE,"SMT1";#N/A,#N/A,FALSE,"SMT2";#N/A,#N/A,FALSE,"Summary";#N/A,#N/A,FALSE,"Graphs";#N/A,#N/A,FALSE,"4 Panel"}</definedName>
    <definedName name="_____________New18" hidden="1">{#N/A,#N/A,FALSE,"Full";#N/A,#N/A,FALSE,"Half";#N/A,#N/A,FALSE,"Op Expenses";#N/A,#N/A,FALSE,"Cap Charge";#N/A,#N/A,FALSE,"Cost C";#N/A,#N/A,FALSE,"PP&amp;E";#N/A,#N/A,FALSE,"R&amp;D"}</definedName>
    <definedName name="_____________New19" hidden="1">{"EVA",#N/A,FALSE,"SMT2";#N/A,#N/A,FALSE,"Summary";#N/A,#N/A,FALSE,"Graphs";#N/A,#N/A,FALSE,"4 Panel"}</definedName>
    <definedName name="_____________New20" hidden="1">{#N/A,#N/A,FALSE,"SMT1";#N/A,#N/A,FALSE,"SMT2";#N/A,#N/A,FALSE,"Summary";#N/A,#N/A,FALSE,"Graphs";#N/A,#N/A,FALSE,"4 Panel"}</definedName>
    <definedName name="_____________New21" hidden="1">{#N/A,#N/A,FALSE,"Full";#N/A,#N/A,FALSE,"Half";#N/A,#N/A,FALSE,"Op Expenses";#N/A,#N/A,FALSE,"Cap Charge";#N/A,#N/A,FALSE,"Cost C";#N/A,#N/A,FALSE,"PP&amp;E";#N/A,#N/A,FALSE,"R&amp;D"}</definedName>
    <definedName name="_____________NEW3" hidden="1">{#N/A,#N/A,FALSE,"SMT1";#N/A,#N/A,FALSE,"SMT2";#N/A,#N/A,FALSE,"Summary";#N/A,#N/A,FALSE,"Graphs";#N/A,#N/A,FALSE,"4 Panel"}</definedName>
    <definedName name="_____________nEW30" hidden="1">{"EVA",#N/A,FALSE,"SMT2";#N/A,#N/A,FALSE,"Summary";#N/A,#N/A,FALSE,"Graphs";#N/A,#N/A,FALSE,"4 Panel"}</definedName>
    <definedName name="_____________New31" hidden="1">{#N/A,#N/A,FALSE,"SMT1";#N/A,#N/A,FALSE,"SMT2";#N/A,#N/A,FALSE,"Summary";#N/A,#N/A,FALSE,"Graphs";#N/A,#N/A,FALSE,"4 Panel"}</definedName>
    <definedName name="_____________New32" hidden="1">{#N/A,#N/A,FALSE,"SMT1";#N/A,#N/A,FALSE,"SMT2";#N/A,#N/A,FALSE,"Summary";#N/A,#N/A,FALSE,"Graphs";#N/A,#N/A,FALSE,"4 Panel"}</definedName>
    <definedName name="_____________New33" hidden="1">{#N/A,#N/A,FALSE,"Full";#N/A,#N/A,FALSE,"Half";#N/A,#N/A,FALSE,"Op Expenses";#N/A,#N/A,FALSE,"Cap Charge";#N/A,#N/A,FALSE,"Cost C";#N/A,#N/A,FALSE,"PP&amp;E";#N/A,#N/A,FALSE,"R&amp;D"}</definedName>
    <definedName name="_____________New34" hidden="1">{"EVA",#N/A,FALSE,"SMT2";#N/A,#N/A,FALSE,"Summary";#N/A,#N/A,FALSE,"Graphs";#N/A,#N/A,FALSE,"4 Panel"}</definedName>
    <definedName name="_____________New35" hidden="1">{#N/A,#N/A,FALSE,"SMT1";#N/A,#N/A,FALSE,"SMT2";#N/A,#N/A,FALSE,"Summary";#N/A,#N/A,FALSE,"Graphs";#N/A,#N/A,FALSE,"4 Panel"}</definedName>
    <definedName name="_____________New36" hidden="1">{#N/A,#N/A,FALSE,"Full";#N/A,#N/A,FALSE,"Half";#N/A,#N/A,FALSE,"Op Expenses";#N/A,#N/A,FALSE,"Cap Charge";#N/A,#N/A,FALSE,"Cost C";#N/A,#N/A,FALSE,"PP&amp;E";#N/A,#N/A,FALSE,"R&amp;D"}</definedName>
    <definedName name="_____________NEW4" hidden="1">{#N/A,#N/A,FALSE,"Full";#N/A,#N/A,FALSE,"Half";#N/A,#N/A,FALSE,"Op Expenses";#N/A,#N/A,FALSE,"Cap Charge";#N/A,#N/A,FALSE,"Cost C";#N/A,#N/A,FALSE,"PP&amp;E";#N/A,#N/A,FALSE,"R&amp;D"}</definedName>
    <definedName name="_____________OCT2" hidden="1">{#N/A,#N/A,FALSE,"BL&amp;GPA";#N/A,#N/A,FALSE,"Summary";#N/A,#N/A,FALSE,"hts"}</definedName>
    <definedName name="_____________ok1" hidden="1">{#N/A,#N/A,FALSE,"balance";#N/A,#N/A,FALSE,"PYG"}</definedName>
    <definedName name="_____________Ok2" hidden="1">{#N/A,#N/A,FALSE,"balance";#N/A,#N/A,FALSE,"PYG"}</definedName>
    <definedName name="_____________PyG2" hidden="1">{#N/A,#N/A,FALSE,"balance";#N/A,#N/A,FALSE,"PYG"}</definedName>
    <definedName name="_____________PYG3" hidden="1">{#N/A,#N/A,FALSE,"balance";#N/A,#N/A,FALSE,"PYG"}</definedName>
    <definedName name="_____________PyG33" hidden="1">{#N/A,#N/A,FALSE,"balance";#N/A,#N/A,FALSE,"PYG"}</definedName>
    <definedName name="_____________R" hidden="1">{#N/A,#N/A,FALSE,"GRAFICO";#N/A,#N/A,FALSE,"CAJA (2)";#N/A,#N/A,FALSE,"TERCEROS-PROMEDIO";#N/A,#N/A,FALSE,"CAJA";#N/A,#N/A,FALSE,"INGRESOS1995-2003";#N/A,#N/A,FALSE,"GASTOS1995-2003"}</definedName>
    <definedName name="____________GGF2" hidden="1">{#N/A,#N/A,FALSE,"balance";#N/A,#N/A,FALSE,"PYG"}</definedName>
    <definedName name="____________new1" hidden="1">{#N/A,#N/A,FALSE,"SMT1";#N/A,#N/A,FALSE,"SMT2";#N/A,#N/A,FALSE,"Summary";#N/A,#N/A,FALSE,"Graphs";#N/A,#N/A,FALSE,"4 Panel"}</definedName>
    <definedName name="____________New15" hidden="1">{"EVA",#N/A,FALSE,"SMT2";#N/A,#N/A,FALSE,"Summary";#N/A,#N/A,FALSE,"Graphs";#N/A,#N/A,FALSE,"4 Panel"}</definedName>
    <definedName name="____________New16" hidden="1">{#N/A,#N/A,FALSE,"SMT1";#N/A,#N/A,FALSE,"SMT2";#N/A,#N/A,FALSE,"Summary";#N/A,#N/A,FALSE,"Graphs";#N/A,#N/A,FALSE,"4 Panel"}</definedName>
    <definedName name="____________New17" hidden="1">{#N/A,#N/A,FALSE,"SMT1";#N/A,#N/A,FALSE,"SMT2";#N/A,#N/A,FALSE,"Summary";#N/A,#N/A,FALSE,"Graphs";#N/A,#N/A,FALSE,"4 Panel"}</definedName>
    <definedName name="____________New18" hidden="1">{#N/A,#N/A,FALSE,"Full";#N/A,#N/A,FALSE,"Half";#N/A,#N/A,FALSE,"Op Expenses";#N/A,#N/A,FALSE,"Cap Charge";#N/A,#N/A,FALSE,"Cost C";#N/A,#N/A,FALSE,"PP&amp;E";#N/A,#N/A,FALSE,"R&amp;D"}</definedName>
    <definedName name="____________New19" hidden="1">{"EVA",#N/A,FALSE,"SMT2";#N/A,#N/A,FALSE,"Summary";#N/A,#N/A,FALSE,"Graphs";#N/A,#N/A,FALSE,"4 Panel"}</definedName>
    <definedName name="____________New20" hidden="1">{#N/A,#N/A,FALSE,"SMT1";#N/A,#N/A,FALSE,"SMT2";#N/A,#N/A,FALSE,"Summary";#N/A,#N/A,FALSE,"Graphs";#N/A,#N/A,FALSE,"4 Panel"}</definedName>
    <definedName name="____________New21" hidden="1">{#N/A,#N/A,FALSE,"Full";#N/A,#N/A,FALSE,"Half";#N/A,#N/A,FALSE,"Op Expenses";#N/A,#N/A,FALSE,"Cap Charge";#N/A,#N/A,FALSE,"Cost C";#N/A,#N/A,FALSE,"PP&amp;E";#N/A,#N/A,FALSE,"R&amp;D"}</definedName>
    <definedName name="____________NEW3" hidden="1">{#N/A,#N/A,FALSE,"SMT1";#N/A,#N/A,FALSE,"SMT2";#N/A,#N/A,FALSE,"Summary";#N/A,#N/A,FALSE,"Graphs";#N/A,#N/A,FALSE,"4 Panel"}</definedName>
    <definedName name="____________nEW30" hidden="1">{"EVA",#N/A,FALSE,"SMT2";#N/A,#N/A,FALSE,"Summary";#N/A,#N/A,FALSE,"Graphs";#N/A,#N/A,FALSE,"4 Panel"}</definedName>
    <definedName name="____________New31" hidden="1">{#N/A,#N/A,FALSE,"SMT1";#N/A,#N/A,FALSE,"SMT2";#N/A,#N/A,FALSE,"Summary";#N/A,#N/A,FALSE,"Graphs";#N/A,#N/A,FALSE,"4 Panel"}</definedName>
    <definedName name="____________New32" hidden="1">{#N/A,#N/A,FALSE,"SMT1";#N/A,#N/A,FALSE,"SMT2";#N/A,#N/A,FALSE,"Summary";#N/A,#N/A,FALSE,"Graphs";#N/A,#N/A,FALSE,"4 Panel"}</definedName>
    <definedName name="____________New33" hidden="1">{#N/A,#N/A,FALSE,"Full";#N/A,#N/A,FALSE,"Half";#N/A,#N/A,FALSE,"Op Expenses";#N/A,#N/A,FALSE,"Cap Charge";#N/A,#N/A,FALSE,"Cost C";#N/A,#N/A,FALSE,"PP&amp;E";#N/A,#N/A,FALSE,"R&amp;D"}</definedName>
    <definedName name="____________New34" hidden="1">{"EVA",#N/A,FALSE,"SMT2";#N/A,#N/A,FALSE,"Summary";#N/A,#N/A,FALSE,"Graphs";#N/A,#N/A,FALSE,"4 Panel"}</definedName>
    <definedName name="____________New35" hidden="1">{#N/A,#N/A,FALSE,"SMT1";#N/A,#N/A,FALSE,"SMT2";#N/A,#N/A,FALSE,"Summary";#N/A,#N/A,FALSE,"Graphs";#N/A,#N/A,FALSE,"4 Panel"}</definedName>
    <definedName name="____________New36" hidden="1">{#N/A,#N/A,FALSE,"Full";#N/A,#N/A,FALSE,"Half";#N/A,#N/A,FALSE,"Op Expenses";#N/A,#N/A,FALSE,"Cap Charge";#N/A,#N/A,FALSE,"Cost C";#N/A,#N/A,FALSE,"PP&amp;E";#N/A,#N/A,FALSE,"R&amp;D"}</definedName>
    <definedName name="____________NEW4" hidden="1">{#N/A,#N/A,FALSE,"Full";#N/A,#N/A,FALSE,"Half";#N/A,#N/A,FALSE,"Op Expenses";#N/A,#N/A,FALSE,"Cap Charge";#N/A,#N/A,FALSE,"Cost C";#N/A,#N/A,FALSE,"PP&amp;E";#N/A,#N/A,FALSE,"R&amp;D"}</definedName>
    <definedName name="____________OCT2" hidden="1">{#N/A,#N/A,FALSE,"BL&amp;GPA";#N/A,#N/A,FALSE,"Summary";#N/A,#N/A,FALSE,"hts"}</definedName>
    <definedName name="____________ok1" hidden="1">{#N/A,#N/A,FALSE,"balance";#N/A,#N/A,FALSE,"PYG"}</definedName>
    <definedName name="____________Ok2" hidden="1">{#N/A,#N/A,FALSE,"balance";#N/A,#N/A,FALSE,"PYG"}</definedName>
    <definedName name="____________PyG2" hidden="1">{#N/A,#N/A,FALSE,"balance";#N/A,#N/A,FALSE,"PYG"}</definedName>
    <definedName name="____________PYG3" hidden="1">{#N/A,#N/A,FALSE,"balance";#N/A,#N/A,FALSE,"PYG"}</definedName>
    <definedName name="____________PyG33" hidden="1">{#N/A,#N/A,FALSE,"balance";#N/A,#N/A,FALSE,"PYG"}</definedName>
    <definedName name="____________R" hidden="1">{#N/A,#N/A,FALSE,"GRAFICO";#N/A,#N/A,FALSE,"CAJA (2)";#N/A,#N/A,FALSE,"TERCEROS-PROMEDIO";#N/A,#N/A,FALSE,"CAJA";#N/A,#N/A,FALSE,"INGRESOS1995-2003";#N/A,#N/A,FALSE,"GASTOS1995-2003"}</definedName>
    <definedName name="___________GGF2" hidden="1">{#N/A,#N/A,FALSE,"balance";#N/A,#N/A,FALSE,"PYG"}</definedName>
    <definedName name="___________new1" hidden="1">{#N/A,#N/A,FALSE,"SMT1";#N/A,#N/A,FALSE,"SMT2";#N/A,#N/A,FALSE,"Summary";#N/A,#N/A,FALSE,"Graphs";#N/A,#N/A,FALSE,"4 Panel"}</definedName>
    <definedName name="___________New15" hidden="1">{"EVA",#N/A,FALSE,"SMT2";#N/A,#N/A,FALSE,"Summary";#N/A,#N/A,FALSE,"Graphs";#N/A,#N/A,FALSE,"4 Panel"}</definedName>
    <definedName name="___________New16" hidden="1">{#N/A,#N/A,FALSE,"SMT1";#N/A,#N/A,FALSE,"SMT2";#N/A,#N/A,FALSE,"Summary";#N/A,#N/A,FALSE,"Graphs";#N/A,#N/A,FALSE,"4 Panel"}</definedName>
    <definedName name="___________New17" hidden="1">{#N/A,#N/A,FALSE,"SMT1";#N/A,#N/A,FALSE,"SMT2";#N/A,#N/A,FALSE,"Summary";#N/A,#N/A,FALSE,"Graphs";#N/A,#N/A,FALSE,"4 Panel"}</definedName>
    <definedName name="___________New18" hidden="1">{#N/A,#N/A,FALSE,"Full";#N/A,#N/A,FALSE,"Half";#N/A,#N/A,FALSE,"Op Expenses";#N/A,#N/A,FALSE,"Cap Charge";#N/A,#N/A,FALSE,"Cost C";#N/A,#N/A,FALSE,"PP&amp;E";#N/A,#N/A,FALSE,"R&amp;D"}</definedName>
    <definedName name="___________New19" hidden="1">{"EVA",#N/A,FALSE,"SMT2";#N/A,#N/A,FALSE,"Summary";#N/A,#N/A,FALSE,"Graphs";#N/A,#N/A,FALSE,"4 Panel"}</definedName>
    <definedName name="___________New20" hidden="1">{#N/A,#N/A,FALSE,"SMT1";#N/A,#N/A,FALSE,"SMT2";#N/A,#N/A,FALSE,"Summary";#N/A,#N/A,FALSE,"Graphs";#N/A,#N/A,FALSE,"4 Panel"}</definedName>
    <definedName name="___________New21" hidden="1">{#N/A,#N/A,FALSE,"Full";#N/A,#N/A,FALSE,"Half";#N/A,#N/A,FALSE,"Op Expenses";#N/A,#N/A,FALSE,"Cap Charge";#N/A,#N/A,FALSE,"Cost C";#N/A,#N/A,FALSE,"PP&amp;E";#N/A,#N/A,FALSE,"R&amp;D"}</definedName>
    <definedName name="___________NEW3" hidden="1">{#N/A,#N/A,FALSE,"SMT1";#N/A,#N/A,FALSE,"SMT2";#N/A,#N/A,FALSE,"Summary";#N/A,#N/A,FALSE,"Graphs";#N/A,#N/A,FALSE,"4 Panel"}</definedName>
    <definedName name="___________nEW30" hidden="1">{"EVA",#N/A,FALSE,"SMT2";#N/A,#N/A,FALSE,"Summary";#N/A,#N/A,FALSE,"Graphs";#N/A,#N/A,FALSE,"4 Panel"}</definedName>
    <definedName name="___________New31" hidden="1">{#N/A,#N/A,FALSE,"SMT1";#N/A,#N/A,FALSE,"SMT2";#N/A,#N/A,FALSE,"Summary";#N/A,#N/A,FALSE,"Graphs";#N/A,#N/A,FALSE,"4 Panel"}</definedName>
    <definedName name="___________New32" hidden="1">{#N/A,#N/A,FALSE,"SMT1";#N/A,#N/A,FALSE,"SMT2";#N/A,#N/A,FALSE,"Summary";#N/A,#N/A,FALSE,"Graphs";#N/A,#N/A,FALSE,"4 Panel"}</definedName>
    <definedName name="___________New33" hidden="1">{#N/A,#N/A,FALSE,"Full";#N/A,#N/A,FALSE,"Half";#N/A,#N/A,FALSE,"Op Expenses";#N/A,#N/A,FALSE,"Cap Charge";#N/A,#N/A,FALSE,"Cost C";#N/A,#N/A,FALSE,"PP&amp;E";#N/A,#N/A,FALSE,"R&amp;D"}</definedName>
    <definedName name="___________New34" hidden="1">{"EVA",#N/A,FALSE,"SMT2";#N/A,#N/A,FALSE,"Summary";#N/A,#N/A,FALSE,"Graphs";#N/A,#N/A,FALSE,"4 Panel"}</definedName>
    <definedName name="___________New35" hidden="1">{#N/A,#N/A,FALSE,"SMT1";#N/A,#N/A,FALSE,"SMT2";#N/A,#N/A,FALSE,"Summary";#N/A,#N/A,FALSE,"Graphs";#N/A,#N/A,FALSE,"4 Panel"}</definedName>
    <definedName name="___________New36" hidden="1">{#N/A,#N/A,FALSE,"Full";#N/A,#N/A,FALSE,"Half";#N/A,#N/A,FALSE,"Op Expenses";#N/A,#N/A,FALSE,"Cap Charge";#N/A,#N/A,FALSE,"Cost C";#N/A,#N/A,FALSE,"PP&amp;E";#N/A,#N/A,FALSE,"R&amp;D"}</definedName>
    <definedName name="___________NEW4" hidden="1">{#N/A,#N/A,FALSE,"Full";#N/A,#N/A,FALSE,"Half";#N/A,#N/A,FALSE,"Op Expenses";#N/A,#N/A,FALSE,"Cap Charge";#N/A,#N/A,FALSE,"Cost C";#N/A,#N/A,FALSE,"PP&amp;E";#N/A,#N/A,FALSE,"R&amp;D"}</definedName>
    <definedName name="___________OCT2" hidden="1">{#N/A,#N/A,FALSE,"BL&amp;GPA";#N/A,#N/A,FALSE,"Summary";#N/A,#N/A,FALSE,"hts"}</definedName>
    <definedName name="___________ok1" hidden="1">{#N/A,#N/A,FALSE,"balance";#N/A,#N/A,FALSE,"PYG"}</definedName>
    <definedName name="___________Ok2" hidden="1">{#N/A,#N/A,FALSE,"balance";#N/A,#N/A,FALSE,"PYG"}</definedName>
    <definedName name="___________PyG2" hidden="1">{#N/A,#N/A,FALSE,"balance";#N/A,#N/A,FALSE,"PYG"}</definedName>
    <definedName name="___________PYG3" hidden="1">{#N/A,#N/A,FALSE,"balance";#N/A,#N/A,FALSE,"PYG"}</definedName>
    <definedName name="___________PyG33" hidden="1">{#N/A,#N/A,FALSE,"balance";#N/A,#N/A,FALSE,"PYG"}</definedName>
    <definedName name="___________R" hidden="1">{#N/A,#N/A,FALSE,"GRAFICO";#N/A,#N/A,FALSE,"CAJA (2)";#N/A,#N/A,FALSE,"TERCEROS-PROMEDIO";#N/A,#N/A,FALSE,"CAJA";#N/A,#N/A,FALSE,"INGRESOS1995-2003";#N/A,#N/A,FALSE,"GASTOS1995-2003"}</definedName>
    <definedName name="__________GGF2" hidden="1">{#N/A,#N/A,FALSE,"balance";#N/A,#N/A,FALSE,"PYG"}</definedName>
    <definedName name="__________new1" hidden="1">{#N/A,#N/A,FALSE,"SMT1";#N/A,#N/A,FALSE,"SMT2";#N/A,#N/A,FALSE,"Summary";#N/A,#N/A,FALSE,"Graphs";#N/A,#N/A,FALSE,"4 Panel"}</definedName>
    <definedName name="__________New15" hidden="1">{"EVA",#N/A,FALSE,"SMT2";#N/A,#N/A,FALSE,"Summary";#N/A,#N/A,FALSE,"Graphs";#N/A,#N/A,FALSE,"4 Panel"}</definedName>
    <definedName name="__________New16" hidden="1">{#N/A,#N/A,FALSE,"SMT1";#N/A,#N/A,FALSE,"SMT2";#N/A,#N/A,FALSE,"Summary";#N/A,#N/A,FALSE,"Graphs";#N/A,#N/A,FALSE,"4 Panel"}</definedName>
    <definedName name="__________New17" hidden="1">{#N/A,#N/A,FALSE,"SMT1";#N/A,#N/A,FALSE,"SMT2";#N/A,#N/A,FALSE,"Summary";#N/A,#N/A,FALSE,"Graphs";#N/A,#N/A,FALSE,"4 Panel"}</definedName>
    <definedName name="__________New18" hidden="1">{#N/A,#N/A,FALSE,"Full";#N/A,#N/A,FALSE,"Half";#N/A,#N/A,FALSE,"Op Expenses";#N/A,#N/A,FALSE,"Cap Charge";#N/A,#N/A,FALSE,"Cost C";#N/A,#N/A,FALSE,"PP&amp;E";#N/A,#N/A,FALSE,"R&amp;D"}</definedName>
    <definedName name="__________New19" hidden="1">{"EVA",#N/A,FALSE,"SMT2";#N/A,#N/A,FALSE,"Summary";#N/A,#N/A,FALSE,"Graphs";#N/A,#N/A,FALSE,"4 Panel"}</definedName>
    <definedName name="__________New20" hidden="1">{#N/A,#N/A,FALSE,"SMT1";#N/A,#N/A,FALSE,"SMT2";#N/A,#N/A,FALSE,"Summary";#N/A,#N/A,FALSE,"Graphs";#N/A,#N/A,FALSE,"4 Panel"}</definedName>
    <definedName name="__________New21" hidden="1">{#N/A,#N/A,FALSE,"Full";#N/A,#N/A,FALSE,"Half";#N/A,#N/A,FALSE,"Op Expenses";#N/A,#N/A,FALSE,"Cap Charge";#N/A,#N/A,FALSE,"Cost C";#N/A,#N/A,FALSE,"PP&amp;E";#N/A,#N/A,FALSE,"R&amp;D"}</definedName>
    <definedName name="__________NEW3" hidden="1">{#N/A,#N/A,FALSE,"SMT1";#N/A,#N/A,FALSE,"SMT2";#N/A,#N/A,FALSE,"Summary";#N/A,#N/A,FALSE,"Graphs";#N/A,#N/A,FALSE,"4 Panel"}</definedName>
    <definedName name="__________nEW30" hidden="1">{"EVA",#N/A,FALSE,"SMT2";#N/A,#N/A,FALSE,"Summary";#N/A,#N/A,FALSE,"Graphs";#N/A,#N/A,FALSE,"4 Panel"}</definedName>
    <definedName name="__________New31" hidden="1">{#N/A,#N/A,FALSE,"SMT1";#N/A,#N/A,FALSE,"SMT2";#N/A,#N/A,FALSE,"Summary";#N/A,#N/A,FALSE,"Graphs";#N/A,#N/A,FALSE,"4 Panel"}</definedName>
    <definedName name="__________New32" hidden="1">{#N/A,#N/A,FALSE,"SMT1";#N/A,#N/A,FALSE,"SMT2";#N/A,#N/A,FALSE,"Summary";#N/A,#N/A,FALSE,"Graphs";#N/A,#N/A,FALSE,"4 Panel"}</definedName>
    <definedName name="__________New33" hidden="1">{#N/A,#N/A,FALSE,"Full";#N/A,#N/A,FALSE,"Half";#N/A,#N/A,FALSE,"Op Expenses";#N/A,#N/A,FALSE,"Cap Charge";#N/A,#N/A,FALSE,"Cost C";#N/A,#N/A,FALSE,"PP&amp;E";#N/A,#N/A,FALSE,"R&amp;D"}</definedName>
    <definedName name="__________New34" hidden="1">{"EVA",#N/A,FALSE,"SMT2";#N/A,#N/A,FALSE,"Summary";#N/A,#N/A,FALSE,"Graphs";#N/A,#N/A,FALSE,"4 Panel"}</definedName>
    <definedName name="__________New35" hidden="1">{#N/A,#N/A,FALSE,"SMT1";#N/A,#N/A,FALSE,"SMT2";#N/A,#N/A,FALSE,"Summary";#N/A,#N/A,FALSE,"Graphs";#N/A,#N/A,FALSE,"4 Panel"}</definedName>
    <definedName name="__________New36" hidden="1">{#N/A,#N/A,FALSE,"Full";#N/A,#N/A,FALSE,"Half";#N/A,#N/A,FALSE,"Op Expenses";#N/A,#N/A,FALSE,"Cap Charge";#N/A,#N/A,FALSE,"Cost C";#N/A,#N/A,FALSE,"PP&amp;E";#N/A,#N/A,FALSE,"R&amp;D"}</definedName>
    <definedName name="__________NEW4" hidden="1">{#N/A,#N/A,FALSE,"Full";#N/A,#N/A,FALSE,"Half";#N/A,#N/A,FALSE,"Op Expenses";#N/A,#N/A,FALSE,"Cap Charge";#N/A,#N/A,FALSE,"Cost C";#N/A,#N/A,FALSE,"PP&amp;E";#N/A,#N/A,FALSE,"R&amp;D"}</definedName>
    <definedName name="__________OCT2" hidden="1">{#N/A,#N/A,FALSE,"BL&amp;GPA";#N/A,#N/A,FALSE,"Summary";#N/A,#N/A,FALSE,"hts"}</definedName>
    <definedName name="__________ok1" hidden="1">{#N/A,#N/A,FALSE,"balance";#N/A,#N/A,FALSE,"PYG"}</definedName>
    <definedName name="__________Ok2" hidden="1">{#N/A,#N/A,FALSE,"balance";#N/A,#N/A,FALSE,"PYG"}</definedName>
    <definedName name="__________PyG2" hidden="1">{#N/A,#N/A,FALSE,"balance";#N/A,#N/A,FALSE,"PYG"}</definedName>
    <definedName name="__________PYG3" hidden="1">{#N/A,#N/A,FALSE,"balance";#N/A,#N/A,FALSE,"PYG"}</definedName>
    <definedName name="__________PyG33" hidden="1">{#N/A,#N/A,FALSE,"balance";#N/A,#N/A,FALSE,"PYG"}</definedName>
    <definedName name="__________R" hidden="1">{#N/A,#N/A,FALSE,"GRAFICO";#N/A,#N/A,FALSE,"CAJA (2)";#N/A,#N/A,FALSE,"TERCEROS-PROMEDIO";#N/A,#N/A,FALSE,"CAJA";#N/A,#N/A,FALSE,"INGRESOS1995-2003";#N/A,#N/A,FALSE,"GASTOS1995-2003"}</definedName>
    <definedName name="_________GGF2" hidden="1">{#N/A,#N/A,FALSE,"balance";#N/A,#N/A,FALSE,"PYG"}</definedName>
    <definedName name="_________new1" hidden="1">{#N/A,#N/A,FALSE,"SMT1";#N/A,#N/A,FALSE,"SMT2";#N/A,#N/A,FALSE,"Summary";#N/A,#N/A,FALSE,"Graphs";#N/A,#N/A,FALSE,"4 Panel"}</definedName>
    <definedName name="_________New15" hidden="1">{"EVA",#N/A,FALSE,"SMT2";#N/A,#N/A,FALSE,"Summary";#N/A,#N/A,FALSE,"Graphs";#N/A,#N/A,FALSE,"4 Panel"}</definedName>
    <definedName name="_________New16" hidden="1">{#N/A,#N/A,FALSE,"SMT1";#N/A,#N/A,FALSE,"SMT2";#N/A,#N/A,FALSE,"Summary";#N/A,#N/A,FALSE,"Graphs";#N/A,#N/A,FALSE,"4 Panel"}</definedName>
    <definedName name="_________New17" hidden="1">{#N/A,#N/A,FALSE,"SMT1";#N/A,#N/A,FALSE,"SMT2";#N/A,#N/A,FALSE,"Summary";#N/A,#N/A,FALSE,"Graphs";#N/A,#N/A,FALSE,"4 Panel"}</definedName>
    <definedName name="_________New18" hidden="1">{#N/A,#N/A,FALSE,"Full";#N/A,#N/A,FALSE,"Half";#N/A,#N/A,FALSE,"Op Expenses";#N/A,#N/A,FALSE,"Cap Charge";#N/A,#N/A,FALSE,"Cost C";#N/A,#N/A,FALSE,"PP&amp;E";#N/A,#N/A,FALSE,"R&amp;D"}</definedName>
    <definedName name="_________New19" hidden="1">{"EVA",#N/A,FALSE,"SMT2";#N/A,#N/A,FALSE,"Summary";#N/A,#N/A,FALSE,"Graphs";#N/A,#N/A,FALSE,"4 Panel"}</definedName>
    <definedName name="_________New20" hidden="1">{#N/A,#N/A,FALSE,"SMT1";#N/A,#N/A,FALSE,"SMT2";#N/A,#N/A,FALSE,"Summary";#N/A,#N/A,FALSE,"Graphs";#N/A,#N/A,FALSE,"4 Panel"}</definedName>
    <definedName name="_________New21" hidden="1">{#N/A,#N/A,FALSE,"Full";#N/A,#N/A,FALSE,"Half";#N/A,#N/A,FALSE,"Op Expenses";#N/A,#N/A,FALSE,"Cap Charge";#N/A,#N/A,FALSE,"Cost C";#N/A,#N/A,FALSE,"PP&amp;E";#N/A,#N/A,FALSE,"R&amp;D"}</definedName>
    <definedName name="_________NEW3" hidden="1">{#N/A,#N/A,FALSE,"SMT1";#N/A,#N/A,FALSE,"SMT2";#N/A,#N/A,FALSE,"Summary";#N/A,#N/A,FALSE,"Graphs";#N/A,#N/A,FALSE,"4 Panel"}</definedName>
    <definedName name="_________nEW30" hidden="1">{"EVA",#N/A,FALSE,"SMT2";#N/A,#N/A,FALSE,"Summary";#N/A,#N/A,FALSE,"Graphs";#N/A,#N/A,FALSE,"4 Panel"}</definedName>
    <definedName name="_________New31" hidden="1">{#N/A,#N/A,FALSE,"SMT1";#N/A,#N/A,FALSE,"SMT2";#N/A,#N/A,FALSE,"Summary";#N/A,#N/A,FALSE,"Graphs";#N/A,#N/A,FALSE,"4 Panel"}</definedName>
    <definedName name="_________New32" hidden="1">{#N/A,#N/A,FALSE,"SMT1";#N/A,#N/A,FALSE,"SMT2";#N/A,#N/A,FALSE,"Summary";#N/A,#N/A,FALSE,"Graphs";#N/A,#N/A,FALSE,"4 Panel"}</definedName>
    <definedName name="_________New33" hidden="1">{#N/A,#N/A,FALSE,"Full";#N/A,#N/A,FALSE,"Half";#N/A,#N/A,FALSE,"Op Expenses";#N/A,#N/A,FALSE,"Cap Charge";#N/A,#N/A,FALSE,"Cost C";#N/A,#N/A,FALSE,"PP&amp;E";#N/A,#N/A,FALSE,"R&amp;D"}</definedName>
    <definedName name="_________New34" hidden="1">{"EVA",#N/A,FALSE,"SMT2";#N/A,#N/A,FALSE,"Summary";#N/A,#N/A,FALSE,"Graphs";#N/A,#N/A,FALSE,"4 Panel"}</definedName>
    <definedName name="_________New35" hidden="1">{#N/A,#N/A,FALSE,"SMT1";#N/A,#N/A,FALSE,"SMT2";#N/A,#N/A,FALSE,"Summary";#N/A,#N/A,FALSE,"Graphs";#N/A,#N/A,FALSE,"4 Panel"}</definedName>
    <definedName name="_________New36" hidden="1">{#N/A,#N/A,FALSE,"Full";#N/A,#N/A,FALSE,"Half";#N/A,#N/A,FALSE,"Op Expenses";#N/A,#N/A,FALSE,"Cap Charge";#N/A,#N/A,FALSE,"Cost C";#N/A,#N/A,FALSE,"PP&amp;E";#N/A,#N/A,FALSE,"R&amp;D"}</definedName>
    <definedName name="_________NEW4" hidden="1">{#N/A,#N/A,FALSE,"Full";#N/A,#N/A,FALSE,"Half";#N/A,#N/A,FALSE,"Op Expenses";#N/A,#N/A,FALSE,"Cap Charge";#N/A,#N/A,FALSE,"Cost C";#N/A,#N/A,FALSE,"PP&amp;E";#N/A,#N/A,FALSE,"R&amp;D"}</definedName>
    <definedName name="_________OCT2" hidden="1">{#N/A,#N/A,FALSE,"BL&amp;GPA";#N/A,#N/A,FALSE,"Summary";#N/A,#N/A,FALSE,"hts"}</definedName>
    <definedName name="_________ok1" hidden="1">{#N/A,#N/A,FALSE,"balance";#N/A,#N/A,FALSE,"PYG"}</definedName>
    <definedName name="_________Ok2" hidden="1">{#N/A,#N/A,FALSE,"balance";#N/A,#N/A,FALSE,"PYG"}</definedName>
    <definedName name="_________PyG2" hidden="1">{#N/A,#N/A,FALSE,"balance";#N/A,#N/A,FALSE,"PYG"}</definedName>
    <definedName name="_________PYG3" hidden="1">{#N/A,#N/A,FALSE,"balance";#N/A,#N/A,FALSE,"PYG"}</definedName>
    <definedName name="_________PyG33" hidden="1">{#N/A,#N/A,FALSE,"balance";#N/A,#N/A,FALSE,"PYG"}</definedName>
    <definedName name="_________R" hidden="1">{#N/A,#N/A,FALSE,"GRAFICO";#N/A,#N/A,FALSE,"CAJA (2)";#N/A,#N/A,FALSE,"TERCEROS-PROMEDIO";#N/A,#N/A,FALSE,"CAJA";#N/A,#N/A,FALSE,"INGRESOS1995-2003";#N/A,#N/A,FALSE,"GASTOS1995-2003"}</definedName>
    <definedName name="________GGF2" hidden="1">{#N/A,#N/A,FALSE,"balance";#N/A,#N/A,FALSE,"PYG"}</definedName>
    <definedName name="________new1" hidden="1">{#N/A,#N/A,FALSE,"SMT1";#N/A,#N/A,FALSE,"SMT2";#N/A,#N/A,FALSE,"Summary";#N/A,#N/A,FALSE,"Graphs";#N/A,#N/A,FALSE,"4 Panel"}</definedName>
    <definedName name="________New15" hidden="1">{"EVA",#N/A,FALSE,"SMT2";#N/A,#N/A,FALSE,"Summary";#N/A,#N/A,FALSE,"Graphs";#N/A,#N/A,FALSE,"4 Panel"}</definedName>
    <definedName name="________New16" hidden="1">{#N/A,#N/A,FALSE,"SMT1";#N/A,#N/A,FALSE,"SMT2";#N/A,#N/A,FALSE,"Summary";#N/A,#N/A,FALSE,"Graphs";#N/A,#N/A,FALSE,"4 Panel"}</definedName>
    <definedName name="________New17" hidden="1">{#N/A,#N/A,FALSE,"SMT1";#N/A,#N/A,FALSE,"SMT2";#N/A,#N/A,FALSE,"Summary";#N/A,#N/A,FALSE,"Graphs";#N/A,#N/A,FALSE,"4 Panel"}</definedName>
    <definedName name="________New18" hidden="1">{#N/A,#N/A,FALSE,"Full";#N/A,#N/A,FALSE,"Half";#N/A,#N/A,FALSE,"Op Expenses";#N/A,#N/A,FALSE,"Cap Charge";#N/A,#N/A,FALSE,"Cost C";#N/A,#N/A,FALSE,"PP&amp;E";#N/A,#N/A,FALSE,"R&amp;D"}</definedName>
    <definedName name="________New19" hidden="1">{"EVA",#N/A,FALSE,"SMT2";#N/A,#N/A,FALSE,"Summary";#N/A,#N/A,FALSE,"Graphs";#N/A,#N/A,FALSE,"4 Panel"}</definedName>
    <definedName name="________New20" hidden="1">{#N/A,#N/A,FALSE,"SMT1";#N/A,#N/A,FALSE,"SMT2";#N/A,#N/A,FALSE,"Summary";#N/A,#N/A,FALSE,"Graphs";#N/A,#N/A,FALSE,"4 Panel"}</definedName>
    <definedName name="________New21" hidden="1">{#N/A,#N/A,FALSE,"Full";#N/A,#N/A,FALSE,"Half";#N/A,#N/A,FALSE,"Op Expenses";#N/A,#N/A,FALSE,"Cap Charge";#N/A,#N/A,FALSE,"Cost C";#N/A,#N/A,FALSE,"PP&amp;E";#N/A,#N/A,FALSE,"R&amp;D"}</definedName>
    <definedName name="________NEW3" hidden="1">{#N/A,#N/A,FALSE,"SMT1";#N/A,#N/A,FALSE,"SMT2";#N/A,#N/A,FALSE,"Summary";#N/A,#N/A,FALSE,"Graphs";#N/A,#N/A,FALSE,"4 Panel"}</definedName>
    <definedName name="________nEW30" hidden="1">{"EVA",#N/A,FALSE,"SMT2";#N/A,#N/A,FALSE,"Summary";#N/A,#N/A,FALSE,"Graphs";#N/A,#N/A,FALSE,"4 Panel"}</definedName>
    <definedName name="________New31" hidden="1">{#N/A,#N/A,FALSE,"SMT1";#N/A,#N/A,FALSE,"SMT2";#N/A,#N/A,FALSE,"Summary";#N/A,#N/A,FALSE,"Graphs";#N/A,#N/A,FALSE,"4 Panel"}</definedName>
    <definedName name="________New32" hidden="1">{#N/A,#N/A,FALSE,"SMT1";#N/A,#N/A,FALSE,"SMT2";#N/A,#N/A,FALSE,"Summary";#N/A,#N/A,FALSE,"Graphs";#N/A,#N/A,FALSE,"4 Panel"}</definedName>
    <definedName name="________New33" hidden="1">{#N/A,#N/A,FALSE,"Full";#N/A,#N/A,FALSE,"Half";#N/A,#N/A,FALSE,"Op Expenses";#N/A,#N/A,FALSE,"Cap Charge";#N/A,#N/A,FALSE,"Cost C";#N/A,#N/A,FALSE,"PP&amp;E";#N/A,#N/A,FALSE,"R&amp;D"}</definedName>
    <definedName name="________New34" hidden="1">{"EVA",#N/A,FALSE,"SMT2";#N/A,#N/A,FALSE,"Summary";#N/A,#N/A,FALSE,"Graphs";#N/A,#N/A,FALSE,"4 Panel"}</definedName>
    <definedName name="________New35" hidden="1">{#N/A,#N/A,FALSE,"SMT1";#N/A,#N/A,FALSE,"SMT2";#N/A,#N/A,FALSE,"Summary";#N/A,#N/A,FALSE,"Graphs";#N/A,#N/A,FALSE,"4 Panel"}</definedName>
    <definedName name="________New36" hidden="1">{#N/A,#N/A,FALSE,"Full";#N/A,#N/A,FALSE,"Half";#N/A,#N/A,FALSE,"Op Expenses";#N/A,#N/A,FALSE,"Cap Charge";#N/A,#N/A,FALSE,"Cost C";#N/A,#N/A,FALSE,"PP&amp;E";#N/A,#N/A,FALSE,"R&amp;D"}</definedName>
    <definedName name="________NEW4" hidden="1">{#N/A,#N/A,FALSE,"Full";#N/A,#N/A,FALSE,"Half";#N/A,#N/A,FALSE,"Op Expenses";#N/A,#N/A,FALSE,"Cap Charge";#N/A,#N/A,FALSE,"Cost C";#N/A,#N/A,FALSE,"PP&amp;E";#N/A,#N/A,FALSE,"R&amp;D"}</definedName>
    <definedName name="________OCT2" hidden="1">{#N/A,#N/A,FALSE,"BL&amp;GPA";#N/A,#N/A,FALSE,"Summary";#N/A,#N/A,FALSE,"hts"}</definedName>
    <definedName name="________ok1" hidden="1">{#N/A,#N/A,FALSE,"balance";#N/A,#N/A,FALSE,"PYG"}</definedName>
    <definedName name="________Ok2" hidden="1">{#N/A,#N/A,FALSE,"balance";#N/A,#N/A,FALSE,"PYG"}</definedName>
    <definedName name="________PyG2" hidden="1">{#N/A,#N/A,FALSE,"balance";#N/A,#N/A,FALSE,"PYG"}</definedName>
    <definedName name="________PYG3" hidden="1">{#N/A,#N/A,FALSE,"balance";#N/A,#N/A,FALSE,"PYG"}</definedName>
    <definedName name="________PyG33" hidden="1">{#N/A,#N/A,FALSE,"balance";#N/A,#N/A,FALSE,"PYG"}</definedName>
    <definedName name="________R" hidden="1">{#N/A,#N/A,FALSE,"GRAFICO";#N/A,#N/A,FALSE,"CAJA (2)";#N/A,#N/A,FALSE,"TERCEROS-PROMEDIO";#N/A,#N/A,FALSE,"CAJA";#N/A,#N/A,FALSE,"INGRESOS1995-2003";#N/A,#N/A,FALSE,"GASTOS1995-2003"}</definedName>
    <definedName name="_______GGF2" hidden="1">{#N/A,#N/A,FALSE,"balance";#N/A,#N/A,FALSE,"PYG"}</definedName>
    <definedName name="_______new1" hidden="1">{#N/A,#N/A,FALSE,"SMT1";#N/A,#N/A,FALSE,"SMT2";#N/A,#N/A,FALSE,"Summary";#N/A,#N/A,FALSE,"Graphs";#N/A,#N/A,FALSE,"4 Panel"}</definedName>
    <definedName name="_______New15" hidden="1">{"EVA",#N/A,FALSE,"SMT2";#N/A,#N/A,FALSE,"Summary";#N/A,#N/A,FALSE,"Graphs";#N/A,#N/A,FALSE,"4 Panel"}</definedName>
    <definedName name="_______New16" hidden="1">{#N/A,#N/A,FALSE,"SMT1";#N/A,#N/A,FALSE,"SMT2";#N/A,#N/A,FALSE,"Summary";#N/A,#N/A,FALSE,"Graphs";#N/A,#N/A,FALSE,"4 Panel"}</definedName>
    <definedName name="_______New17" hidden="1">{#N/A,#N/A,FALSE,"SMT1";#N/A,#N/A,FALSE,"SMT2";#N/A,#N/A,FALSE,"Summary";#N/A,#N/A,FALSE,"Graphs";#N/A,#N/A,FALSE,"4 Panel"}</definedName>
    <definedName name="_______New18" hidden="1">{#N/A,#N/A,FALSE,"Full";#N/A,#N/A,FALSE,"Half";#N/A,#N/A,FALSE,"Op Expenses";#N/A,#N/A,FALSE,"Cap Charge";#N/A,#N/A,FALSE,"Cost C";#N/A,#N/A,FALSE,"PP&amp;E";#N/A,#N/A,FALSE,"R&amp;D"}</definedName>
    <definedName name="_______New19" hidden="1">{"EVA",#N/A,FALSE,"SMT2";#N/A,#N/A,FALSE,"Summary";#N/A,#N/A,FALSE,"Graphs";#N/A,#N/A,FALSE,"4 Panel"}</definedName>
    <definedName name="_______New20" hidden="1">{#N/A,#N/A,FALSE,"SMT1";#N/A,#N/A,FALSE,"SMT2";#N/A,#N/A,FALSE,"Summary";#N/A,#N/A,FALSE,"Graphs";#N/A,#N/A,FALSE,"4 Panel"}</definedName>
    <definedName name="_______New21" hidden="1">{#N/A,#N/A,FALSE,"Full";#N/A,#N/A,FALSE,"Half";#N/A,#N/A,FALSE,"Op Expenses";#N/A,#N/A,FALSE,"Cap Charge";#N/A,#N/A,FALSE,"Cost C";#N/A,#N/A,FALSE,"PP&amp;E";#N/A,#N/A,FALSE,"R&amp;D"}</definedName>
    <definedName name="_______NEW3" hidden="1">{#N/A,#N/A,FALSE,"SMT1";#N/A,#N/A,FALSE,"SMT2";#N/A,#N/A,FALSE,"Summary";#N/A,#N/A,FALSE,"Graphs";#N/A,#N/A,FALSE,"4 Panel"}</definedName>
    <definedName name="_______nEW30" hidden="1">{"EVA",#N/A,FALSE,"SMT2";#N/A,#N/A,FALSE,"Summary";#N/A,#N/A,FALSE,"Graphs";#N/A,#N/A,FALSE,"4 Panel"}</definedName>
    <definedName name="_______New31" hidden="1">{#N/A,#N/A,FALSE,"SMT1";#N/A,#N/A,FALSE,"SMT2";#N/A,#N/A,FALSE,"Summary";#N/A,#N/A,FALSE,"Graphs";#N/A,#N/A,FALSE,"4 Panel"}</definedName>
    <definedName name="_______New32" hidden="1">{#N/A,#N/A,FALSE,"SMT1";#N/A,#N/A,FALSE,"SMT2";#N/A,#N/A,FALSE,"Summary";#N/A,#N/A,FALSE,"Graphs";#N/A,#N/A,FALSE,"4 Panel"}</definedName>
    <definedName name="_______New33" hidden="1">{#N/A,#N/A,FALSE,"Full";#N/A,#N/A,FALSE,"Half";#N/A,#N/A,FALSE,"Op Expenses";#N/A,#N/A,FALSE,"Cap Charge";#N/A,#N/A,FALSE,"Cost C";#N/A,#N/A,FALSE,"PP&amp;E";#N/A,#N/A,FALSE,"R&amp;D"}</definedName>
    <definedName name="_______New34" hidden="1">{"EVA",#N/A,FALSE,"SMT2";#N/A,#N/A,FALSE,"Summary";#N/A,#N/A,FALSE,"Graphs";#N/A,#N/A,FALSE,"4 Panel"}</definedName>
    <definedName name="_______New35" hidden="1">{#N/A,#N/A,FALSE,"SMT1";#N/A,#N/A,FALSE,"SMT2";#N/A,#N/A,FALSE,"Summary";#N/A,#N/A,FALSE,"Graphs";#N/A,#N/A,FALSE,"4 Panel"}</definedName>
    <definedName name="_______New36" hidden="1">{#N/A,#N/A,FALSE,"Full";#N/A,#N/A,FALSE,"Half";#N/A,#N/A,FALSE,"Op Expenses";#N/A,#N/A,FALSE,"Cap Charge";#N/A,#N/A,FALSE,"Cost C";#N/A,#N/A,FALSE,"PP&amp;E";#N/A,#N/A,FALSE,"R&amp;D"}</definedName>
    <definedName name="_______NEW4" hidden="1">{#N/A,#N/A,FALSE,"Full";#N/A,#N/A,FALSE,"Half";#N/A,#N/A,FALSE,"Op Expenses";#N/A,#N/A,FALSE,"Cap Charge";#N/A,#N/A,FALSE,"Cost C";#N/A,#N/A,FALSE,"PP&amp;E";#N/A,#N/A,FALSE,"R&amp;D"}</definedName>
    <definedName name="_______OCT2" hidden="1">{#N/A,#N/A,FALSE,"BL&amp;GPA";#N/A,#N/A,FALSE,"Summary";#N/A,#N/A,FALSE,"hts"}</definedName>
    <definedName name="_______ok1" hidden="1">{#N/A,#N/A,FALSE,"balance";#N/A,#N/A,FALSE,"PYG"}</definedName>
    <definedName name="_______Ok2" hidden="1">{#N/A,#N/A,FALSE,"balance";#N/A,#N/A,FALSE,"PYG"}</definedName>
    <definedName name="_______PyG2" hidden="1">{#N/A,#N/A,FALSE,"balance";#N/A,#N/A,FALSE,"PYG"}</definedName>
    <definedName name="_______PYG3" hidden="1">{#N/A,#N/A,FALSE,"balance";#N/A,#N/A,FALSE,"PYG"}</definedName>
    <definedName name="_______PyG33" hidden="1">{#N/A,#N/A,FALSE,"balance";#N/A,#N/A,FALSE,"PYG"}</definedName>
    <definedName name="_______PYG4" hidden="1">{#N/A,#N/A,FALSE,"balance";#N/A,#N/A,FALSE,"PYG"}</definedName>
    <definedName name="_______R" hidden="1">{#N/A,#N/A,FALSE,"GRAFICO";#N/A,#N/A,FALSE,"CAJA (2)";#N/A,#N/A,FALSE,"TERCEROS-PROMEDIO";#N/A,#N/A,FALSE,"CAJA";#N/A,#N/A,FALSE,"INGRESOS1995-2003";#N/A,#N/A,FALSE,"GASTOS1995-2003"}</definedName>
    <definedName name="______GGF2" hidden="1">{#N/A,#N/A,FALSE,"balance";#N/A,#N/A,FALSE,"PYG"}</definedName>
    <definedName name="______new1" hidden="1">{#N/A,#N/A,FALSE,"SMT1";#N/A,#N/A,FALSE,"SMT2";#N/A,#N/A,FALSE,"Summary";#N/A,#N/A,FALSE,"Graphs";#N/A,#N/A,FALSE,"4 Panel"}</definedName>
    <definedName name="______New15" hidden="1">{"EVA",#N/A,FALSE,"SMT2";#N/A,#N/A,FALSE,"Summary";#N/A,#N/A,FALSE,"Graphs";#N/A,#N/A,FALSE,"4 Panel"}</definedName>
    <definedName name="______New16" hidden="1">{#N/A,#N/A,FALSE,"SMT1";#N/A,#N/A,FALSE,"SMT2";#N/A,#N/A,FALSE,"Summary";#N/A,#N/A,FALSE,"Graphs";#N/A,#N/A,FALSE,"4 Panel"}</definedName>
    <definedName name="______New17" hidden="1">{#N/A,#N/A,FALSE,"SMT1";#N/A,#N/A,FALSE,"SMT2";#N/A,#N/A,FALSE,"Summary";#N/A,#N/A,FALSE,"Graphs";#N/A,#N/A,FALSE,"4 Panel"}</definedName>
    <definedName name="______New18" hidden="1">{#N/A,#N/A,FALSE,"Full";#N/A,#N/A,FALSE,"Half";#N/A,#N/A,FALSE,"Op Expenses";#N/A,#N/A,FALSE,"Cap Charge";#N/A,#N/A,FALSE,"Cost C";#N/A,#N/A,FALSE,"PP&amp;E";#N/A,#N/A,FALSE,"R&amp;D"}</definedName>
    <definedName name="______New19" hidden="1">{"EVA",#N/A,FALSE,"SMT2";#N/A,#N/A,FALSE,"Summary";#N/A,#N/A,FALSE,"Graphs";#N/A,#N/A,FALSE,"4 Panel"}</definedName>
    <definedName name="______New20" hidden="1">{#N/A,#N/A,FALSE,"SMT1";#N/A,#N/A,FALSE,"SMT2";#N/A,#N/A,FALSE,"Summary";#N/A,#N/A,FALSE,"Graphs";#N/A,#N/A,FALSE,"4 Panel"}</definedName>
    <definedName name="______New21" hidden="1">{#N/A,#N/A,FALSE,"Full";#N/A,#N/A,FALSE,"Half";#N/A,#N/A,FALSE,"Op Expenses";#N/A,#N/A,FALSE,"Cap Charge";#N/A,#N/A,FALSE,"Cost C";#N/A,#N/A,FALSE,"PP&amp;E";#N/A,#N/A,FALSE,"R&amp;D"}</definedName>
    <definedName name="______NEW3" hidden="1">{#N/A,#N/A,FALSE,"SMT1";#N/A,#N/A,FALSE,"SMT2";#N/A,#N/A,FALSE,"Summary";#N/A,#N/A,FALSE,"Graphs";#N/A,#N/A,FALSE,"4 Panel"}</definedName>
    <definedName name="______nEW30" hidden="1">{"EVA",#N/A,FALSE,"SMT2";#N/A,#N/A,FALSE,"Summary";#N/A,#N/A,FALSE,"Graphs";#N/A,#N/A,FALSE,"4 Panel"}</definedName>
    <definedName name="______New31" hidden="1">{#N/A,#N/A,FALSE,"SMT1";#N/A,#N/A,FALSE,"SMT2";#N/A,#N/A,FALSE,"Summary";#N/A,#N/A,FALSE,"Graphs";#N/A,#N/A,FALSE,"4 Panel"}</definedName>
    <definedName name="______New32" hidden="1">{#N/A,#N/A,FALSE,"SMT1";#N/A,#N/A,FALSE,"SMT2";#N/A,#N/A,FALSE,"Summary";#N/A,#N/A,FALSE,"Graphs";#N/A,#N/A,FALSE,"4 Panel"}</definedName>
    <definedName name="______New33" hidden="1">{#N/A,#N/A,FALSE,"Full";#N/A,#N/A,FALSE,"Half";#N/A,#N/A,FALSE,"Op Expenses";#N/A,#N/A,FALSE,"Cap Charge";#N/A,#N/A,FALSE,"Cost C";#N/A,#N/A,FALSE,"PP&amp;E";#N/A,#N/A,FALSE,"R&amp;D"}</definedName>
    <definedName name="______New34" hidden="1">{"EVA",#N/A,FALSE,"SMT2";#N/A,#N/A,FALSE,"Summary";#N/A,#N/A,FALSE,"Graphs";#N/A,#N/A,FALSE,"4 Panel"}</definedName>
    <definedName name="______New35" hidden="1">{#N/A,#N/A,FALSE,"SMT1";#N/A,#N/A,FALSE,"SMT2";#N/A,#N/A,FALSE,"Summary";#N/A,#N/A,FALSE,"Graphs";#N/A,#N/A,FALSE,"4 Panel"}</definedName>
    <definedName name="______New36" hidden="1">{#N/A,#N/A,FALSE,"Full";#N/A,#N/A,FALSE,"Half";#N/A,#N/A,FALSE,"Op Expenses";#N/A,#N/A,FALSE,"Cap Charge";#N/A,#N/A,FALSE,"Cost C";#N/A,#N/A,FALSE,"PP&amp;E";#N/A,#N/A,FALSE,"R&amp;D"}</definedName>
    <definedName name="______NEW4" hidden="1">{#N/A,#N/A,FALSE,"Full";#N/A,#N/A,FALSE,"Half";#N/A,#N/A,FALSE,"Op Expenses";#N/A,#N/A,FALSE,"Cap Charge";#N/A,#N/A,FALSE,"Cost C";#N/A,#N/A,FALSE,"PP&amp;E";#N/A,#N/A,FALSE,"R&amp;D"}</definedName>
    <definedName name="______OCT2" hidden="1">{#N/A,#N/A,FALSE,"BL&amp;GPA";#N/A,#N/A,FALSE,"Summary";#N/A,#N/A,FALSE,"hts"}</definedName>
    <definedName name="______ok1" hidden="1">{#N/A,#N/A,FALSE,"balance";#N/A,#N/A,FALSE,"PYG"}</definedName>
    <definedName name="______Ok2" hidden="1">{#N/A,#N/A,FALSE,"balance";#N/A,#N/A,FALSE,"PYG"}</definedName>
    <definedName name="______PyG2" hidden="1">{#N/A,#N/A,FALSE,"balance";#N/A,#N/A,FALSE,"PYG"}</definedName>
    <definedName name="______PYG3" hidden="1">{#N/A,#N/A,FALSE,"balance";#N/A,#N/A,FALSE,"PYG"}</definedName>
    <definedName name="______PyG33" hidden="1">{#N/A,#N/A,FALSE,"balance";#N/A,#N/A,FALSE,"PYG"}</definedName>
    <definedName name="______PYG4" hidden="1">{#N/A,#N/A,FALSE,"balance";#N/A,#N/A,FALSE,"PYG"}</definedName>
    <definedName name="______R" hidden="1">{#N/A,#N/A,FALSE,"GRAFICO";#N/A,#N/A,FALSE,"CAJA (2)";#N/A,#N/A,FALSE,"TERCEROS-PROMEDIO";#N/A,#N/A,FALSE,"CAJA";#N/A,#N/A,FALSE,"INGRESOS1995-2003";#N/A,#N/A,FALSE,"GASTOS1995-2003"}</definedName>
    <definedName name="_____GGF2" hidden="1">{#N/A,#N/A,FALSE,"balance";#N/A,#N/A,FALSE,"PYG"}</definedName>
    <definedName name="_____new1" hidden="1">{#N/A,#N/A,FALSE,"SMT1";#N/A,#N/A,FALSE,"SMT2";#N/A,#N/A,FALSE,"Summary";#N/A,#N/A,FALSE,"Graphs";#N/A,#N/A,FALSE,"4 Panel"}</definedName>
    <definedName name="_____New15" hidden="1">{"EVA",#N/A,FALSE,"SMT2";#N/A,#N/A,FALSE,"Summary";#N/A,#N/A,FALSE,"Graphs";#N/A,#N/A,FALSE,"4 Panel"}</definedName>
    <definedName name="_____New16" hidden="1">{#N/A,#N/A,FALSE,"SMT1";#N/A,#N/A,FALSE,"SMT2";#N/A,#N/A,FALSE,"Summary";#N/A,#N/A,FALSE,"Graphs";#N/A,#N/A,FALSE,"4 Panel"}</definedName>
    <definedName name="_____New17" hidden="1">{#N/A,#N/A,FALSE,"SMT1";#N/A,#N/A,FALSE,"SMT2";#N/A,#N/A,FALSE,"Summary";#N/A,#N/A,FALSE,"Graphs";#N/A,#N/A,FALSE,"4 Panel"}</definedName>
    <definedName name="_____New18" hidden="1">{#N/A,#N/A,FALSE,"Full";#N/A,#N/A,FALSE,"Half";#N/A,#N/A,FALSE,"Op Expenses";#N/A,#N/A,FALSE,"Cap Charge";#N/A,#N/A,FALSE,"Cost C";#N/A,#N/A,FALSE,"PP&amp;E";#N/A,#N/A,FALSE,"R&amp;D"}</definedName>
    <definedName name="_____New19" hidden="1">{"EVA",#N/A,FALSE,"SMT2";#N/A,#N/A,FALSE,"Summary";#N/A,#N/A,FALSE,"Graphs";#N/A,#N/A,FALSE,"4 Panel"}</definedName>
    <definedName name="_____New20" hidden="1">{#N/A,#N/A,FALSE,"SMT1";#N/A,#N/A,FALSE,"SMT2";#N/A,#N/A,FALSE,"Summary";#N/A,#N/A,FALSE,"Graphs";#N/A,#N/A,FALSE,"4 Panel"}</definedName>
    <definedName name="_____New21" hidden="1">{#N/A,#N/A,FALSE,"Full";#N/A,#N/A,FALSE,"Half";#N/A,#N/A,FALSE,"Op Expenses";#N/A,#N/A,FALSE,"Cap Charge";#N/A,#N/A,FALSE,"Cost C";#N/A,#N/A,FALSE,"PP&amp;E";#N/A,#N/A,FALSE,"R&amp;D"}</definedName>
    <definedName name="_____NEW3" hidden="1">{#N/A,#N/A,FALSE,"SMT1";#N/A,#N/A,FALSE,"SMT2";#N/A,#N/A,FALSE,"Summary";#N/A,#N/A,FALSE,"Graphs";#N/A,#N/A,FALSE,"4 Panel"}</definedName>
    <definedName name="_____nEW30" hidden="1">{"EVA",#N/A,FALSE,"SMT2";#N/A,#N/A,FALSE,"Summary";#N/A,#N/A,FALSE,"Graphs";#N/A,#N/A,FALSE,"4 Panel"}</definedName>
    <definedName name="_____New31" hidden="1">{#N/A,#N/A,FALSE,"SMT1";#N/A,#N/A,FALSE,"SMT2";#N/A,#N/A,FALSE,"Summary";#N/A,#N/A,FALSE,"Graphs";#N/A,#N/A,FALSE,"4 Panel"}</definedName>
    <definedName name="_____New32" hidden="1">{#N/A,#N/A,FALSE,"SMT1";#N/A,#N/A,FALSE,"SMT2";#N/A,#N/A,FALSE,"Summary";#N/A,#N/A,FALSE,"Graphs";#N/A,#N/A,FALSE,"4 Panel"}</definedName>
    <definedName name="_____New33" hidden="1">{#N/A,#N/A,FALSE,"Full";#N/A,#N/A,FALSE,"Half";#N/A,#N/A,FALSE,"Op Expenses";#N/A,#N/A,FALSE,"Cap Charge";#N/A,#N/A,FALSE,"Cost C";#N/A,#N/A,FALSE,"PP&amp;E";#N/A,#N/A,FALSE,"R&amp;D"}</definedName>
    <definedName name="_____New34" hidden="1">{"EVA",#N/A,FALSE,"SMT2";#N/A,#N/A,FALSE,"Summary";#N/A,#N/A,FALSE,"Graphs";#N/A,#N/A,FALSE,"4 Panel"}</definedName>
    <definedName name="_____New35" hidden="1">{#N/A,#N/A,FALSE,"SMT1";#N/A,#N/A,FALSE,"SMT2";#N/A,#N/A,FALSE,"Summary";#N/A,#N/A,FALSE,"Graphs";#N/A,#N/A,FALSE,"4 Panel"}</definedName>
    <definedName name="_____New36" hidden="1">{#N/A,#N/A,FALSE,"Full";#N/A,#N/A,FALSE,"Half";#N/A,#N/A,FALSE,"Op Expenses";#N/A,#N/A,FALSE,"Cap Charge";#N/A,#N/A,FALSE,"Cost C";#N/A,#N/A,FALSE,"PP&amp;E";#N/A,#N/A,FALSE,"R&amp;D"}</definedName>
    <definedName name="_____NEW4" hidden="1">{#N/A,#N/A,FALSE,"Full";#N/A,#N/A,FALSE,"Half";#N/A,#N/A,FALSE,"Op Expenses";#N/A,#N/A,FALSE,"Cap Charge";#N/A,#N/A,FALSE,"Cost C";#N/A,#N/A,FALSE,"PP&amp;E";#N/A,#N/A,FALSE,"R&amp;D"}</definedName>
    <definedName name="_____OCT2" hidden="1">{#N/A,#N/A,FALSE,"BL&amp;GPA";#N/A,#N/A,FALSE,"Summary";#N/A,#N/A,FALSE,"hts"}</definedName>
    <definedName name="_____ok1" hidden="1">{#N/A,#N/A,FALSE,"balance";#N/A,#N/A,FALSE,"PYG"}</definedName>
    <definedName name="_____Ok2" hidden="1">{#N/A,#N/A,FALSE,"balance";#N/A,#N/A,FALSE,"PYG"}</definedName>
    <definedName name="_____PyG2" hidden="1">{#N/A,#N/A,FALSE,"balance";#N/A,#N/A,FALSE,"PYG"}</definedName>
    <definedName name="_____PYG3" hidden="1">{#N/A,#N/A,FALSE,"balance";#N/A,#N/A,FALSE,"PYG"}</definedName>
    <definedName name="_____PyG33" hidden="1">{#N/A,#N/A,FALSE,"balance";#N/A,#N/A,FALSE,"PYG"}</definedName>
    <definedName name="_____PYG4" hidden="1">{#N/A,#N/A,FALSE,"balance";#N/A,#N/A,FALSE,"PYG"}</definedName>
    <definedName name="_____R" hidden="1">{#N/A,#N/A,FALSE,"GRAFICO";#N/A,#N/A,FALSE,"CAJA (2)";#N/A,#N/A,FALSE,"TERCEROS-PROMEDIO";#N/A,#N/A,FALSE,"CAJA";#N/A,#N/A,FALSE,"INGRESOS1995-2003";#N/A,#N/A,FALSE,"GASTOS1995-2003"}</definedName>
    <definedName name="____GGF2" hidden="1">{#N/A,#N/A,FALSE,"balance";#N/A,#N/A,FALSE,"PYG"}</definedName>
    <definedName name="____new1" hidden="1">{#N/A,#N/A,FALSE,"SMT1";#N/A,#N/A,FALSE,"SMT2";#N/A,#N/A,FALSE,"Summary";#N/A,#N/A,FALSE,"Graphs";#N/A,#N/A,FALSE,"4 Panel"}</definedName>
    <definedName name="____New15" hidden="1">{"EVA",#N/A,FALSE,"SMT2";#N/A,#N/A,FALSE,"Summary";#N/A,#N/A,FALSE,"Graphs";#N/A,#N/A,FALSE,"4 Panel"}</definedName>
    <definedName name="____New16" hidden="1">{#N/A,#N/A,FALSE,"SMT1";#N/A,#N/A,FALSE,"SMT2";#N/A,#N/A,FALSE,"Summary";#N/A,#N/A,FALSE,"Graphs";#N/A,#N/A,FALSE,"4 Panel"}</definedName>
    <definedName name="____New17" hidden="1">{#N/A,#N/A,FALSE,"SMT1";#N/A,#N/A,FALSE,"SMT2";#N/A,#N/A,FALSE,"Summary";#N/A,#N/A,FALSE,"Graphs";#N/A,#N/A,FALSE,"4 Panel"}</definedName>
    <definedName name="____New18" hidden="1">{#N/A,#N/A,FALSE,"Full";#N/A,#N/A,FALSE,"Half";#N/A,#N/A,FALSE,"Op Expenses";#N/A,#N/A,FALSE,"Cap Charge";#N/A,#N/A,FALSE,"Cost C";#N/A,#N/A,FALSE,"PP&amp;E";#N/A,#N/A,FALSE,"R&amp;D"}</definedName>
    <definedName name="____New19" hidden="1">{"EVA",#N/A,FALSE,"SMT2";#N/A,#N/A,FALSE,"Summary";#N/A,#N/A,FALSE,"Graphs";#N/A,#N/A,FALSE,"4 Panel"}</definedName>
    <definedName name="____New20" hidden="1">{#N/A,#N/A,FALSE,"SMT1";#N/A,#N/A,FALSE,"SMT2";#N/A,#N/A,FALSE,"Summary";#N/A,#N/A,FALSE,"Graphs";#N/A,#N/A,FALSE,"4 Panel"}</definedName>
    <definedName name="____New21" hidden="1">{#N/A,#N/A,FALSE,"Full";#N/A,#N/A,FALSE,"Half";#N/A,#N/A,FALSE,"Op Expenses";#N/A,#N/A,FALSE,"Cap Charge";#N/A,#N/A,FALSE,"Cost C";#N/A,#N/A,FALSE,"PP&amp;E";#N/A,#N/A,FALSE,"R&amp;D"}</definedName>
    <definedName name="____NEW3" hidden="1">{#N/A,#N/A,FALSE,"SMT1";#N/A,#N/A,FALSE,"SMT2";#N/A,#N/A,FALSE,"Summary";#N/A,#N/A,FALSE,"Graphs";#N/A,#N/A,FALSE,"4 Panel"}</definedName>
    <definedName name="____nEW30" hidden="1">{"EVA",#N/A,FALSE,"SMT2";#N/A,#N/A,FALSE,"Summary";#N/A,#N/A,FALSE,"Graphs";#N/A,#N/A,FALSE,"4 Panel"}</definedName>
    <definedName name="____New31" hidden="1">{#N/A,#N/A,FALSE,"SMT1";#N/A,#N/A,FALSE,"SMT2";#N/A,#N/A,FALSE,"Summary";#N/A,#N/A,FALSE,"Graphs";#N/A,#N/A,FALSE,"4 Panel"}</definedName>
    <definedName name="____New32" hidden="1">{#N/A,#N/A,FALSE,"SMT1";#N/A,#N/A,FALSE,"SMT2";#N/A,#N/A,FALSE,"Summary";#N/A,#N/A,FALSE,"Graphs";#N/A,#N/A,FALSE,"4 Panel"}</definedName>
    <definedName name="____New33" hidden="1">{#N/A,#N/A,FALSE,"Full";#N/A,#N/A,FALSE,"Half";#N/A,#N/A,FALSE,"Op Expenses";#N/A,#N/A,FALSE,"Cap Charge";#N/A,#N/A,FALSE,"Cost C";#N/A,#N/A,FALSE,"PP&amp;E";#N/A,#N/A,FALSE,"R&amp;D"}</definedName>
    <definedName name="____New34" hidden="1">{"EVA",#N/A,FALSE,"SMT2";#N/A,#N/A,FALSE,"Summary";#N/A,#N/A,FALSE,"Graphs";#N/A,#N/A,FALSE,"4 Panel"}</definedName>
    <definedName name="____New35" hidden="1">{#N/A,#N/A,FALSE,"SMT1";#N/A,#N/A,FALSE,"SMT2";#N/A,#N/A,FALSE,"Summary";#N/A,#N/A,FALSE,"Graphs";#N/A,#N/A,FALSE,"4 Panel"}</definedName>
    <definedName name="____New36" hidden="1">{#N/A,#N/A,FALSE,"Full";#N/A,#N/A,FALSE,"Half";#N/A,#N/A,FALSE,"Op Expenses";#N/A,#N/A,FALSE,"Cap Charge";#N/A,#N/A,FALSE,"Cost C";#N/A,#N/A,FALSE,"PP&amp;E";#N/A,#N/A,FALSE,"R&amp;D"}</definedName>
    <definedName name="____NEW4" hidden="1">{#N/A,#N/A,FALSE,"Full";#N/A,#N/A,FALSE,"Half";#N/A,#N/A,FALSE,"Op Expenses";#N/A,#N/A,FALSE,"Cap Charge";#N/A,#N/A,FALSE,"Cost C";#N/A,#N/A,FALSE,"PP&amp;E";#N/A,#N/A,FALSE,"R&amp;D"}</definedName>
    <definedName name="____OCT2" hidden="1">{#N/A,#N/A,FALSE,"BL&amp;GPA";#N/A,#N/A,FALSE,"Summary";#N/A,#N/A,FALSE,"hts"}</definedName>
    <definedName name="____ok1" hidden="1">{#N/A,#N/A,FALSE,"balance";#N/A,#N/A,FALSE,"PYG"}</definedName>
    <definedName name="____Ok2" hidden="1">{#N/A,#N/A,FALSE,"balance";#N/A,#N/A,FALSE,"PYG"}</definedName>
    <definedName name="____PyG2" hidden="1">{#N/A,#N/A,FALSE,"balance";#N/A,#N/A,FALSE,"PYG"}</definedName>
    <definedName name="____PYG3" hidden="1">{#N/A,#N/A,FALSE,"balance";#N/A,#N/A,FALSE,"PYG"}</definedName>
    <definedName name="____PyG33" hidden="1">{#N/A,#N/A,FALSE,"balance";#N/A,#N/A,FALSE,"PYG"}</definedName>
    <definedName name="____PYG4" hidden="1">{#N/A,#N/A,FALSE,"balance";#N/A,#N/A,FALSE,"PYG"}</definedName>
    <definedName name="____R" hidden="1">{#N/A,#N/A,FALSE,"GRAFICO";#N/A,#N/A,FALSE,"CAJA (2)";#N/A,#N/A,FALSE,"TERCEROS-PROMEDIO";#N/A,#N/A,FALSE,"CAJA";#N/A,#N/A,FALSE,"INGRESOS1995-2003";#N/A,#N/A,FALSE,"GASTOS1995-2003"}</definedName>
    <definedName name="___GGF2" hidden="1">{#N/A,#N/A,FALSE,"balance";#N/A,#N/A,FALSE,"PYG"}</definedName>
    <definedName name="___new1" hidden="1">{#N/A,#N/A,FALSE,"SMT1";#N/A,#N/A,FALSE,"SMT2";#N/A,#N/A,FALSE,"Summary";#N/A,#N/A,FALSE,"Graphs";#N/A,#N/A,FALSE,"4 Panel"}</definedName>
    <definedName name="___New15" hidden="1">{"EVA",#N/A,FALSE,"SMT2";#N/A,#N/A,FALSE,"Summary";#N/A,#N/A,FALSE,"Graphs";#N/A,#N/A,FALSE,"4 Panel"}</definedName>
    <definedName name="___New16" hidden="1">{#N/A,#N/A,FALSE,"SMT1";#N/A,#N/A,FALSE,"SMT2";#N/A,#N/A,FALSE,"Summary";#N/A,#N/A,FALSE,"Graphs";#N/A,#N/A,FALSE,"4 Panel"}</definedName>
    <definedName name="___New17" hidden="1">{#N/A,#N/A,FALSE,"SMT1";#N/A,#N/A,FALSE,"SMT2";#N/A,#N/A,FALSE,"Summary";#N/A,#N/A,FALSE,"Graphs";#N/A,#N/A,FALSE,"4 Panel"}</definedName>
    <definedName name="___New18" hidden="1">{#N/A,#N/A,FALSE,"Full";#N/A,#N/A,FALSE,"Half";#N/A,#N/A,FALSE,"Op Expenses";#N/A,#N/A,FALSE,"Cap Charge";#N/A,#N/A,FALSE,"Cost C";#N/A,#N/A,FALSE,"PP&amp;E";#N/A,#N/A,FALSE,"R&amp;D"}</definedName>
    <definedName name="___New19" hidden="1">{"EVA",#N/A,FALSE,"SMT2";#N/A,#N/A,FALSE,"Summary";#N/A,#N/A,FALSE,"Graphs";#N/A,#N/A,FALSE,"4 Panel"}</definedName>
    <definedName name="___New20" hidden="1">{#N/A,#N/A,FALSE,"SMT1";#N/A,#N/A,FALSE,"SMT2";#N/A,#N/A,FALSE,"Summary";#N/A,#N/A,FALSE,"Graphs";#N/A,#N/A,FALSE,"4 Panel"}</definedName>
    <definedName name="___New21" hidden="1">{#N/A,#N/A,FALSE,"Full";#N/A,#N/A,FALSE,"Half";#N/A,#N/A,FALSE,"Op Expenses";#N/A,#N/A,FALSE,"Cap Charge";#N/A,#N/A,FALSE,"Cost C";#N/A,#N/A,FALSE,"PP&amp;E";#N/A,#N/A,FALSE,"R&amp;D"}</definedName>
    <definedName name="___NEW3" hidden="1">{#N/A,#N/A,FALSE,"SMT1";#N/A,#N/A,FALSE,"SMT2";#N/A,#N/A,FALSE,"Summary";#N/A,#N/A,FALSE,"Graphs";#N/A,#N/A,FALSE,"4 Panel"}</definedName>
    <definedName name="___nEW30" hidden="1">{"EVA",#N/A,FALSE,"SMT2";#N/A,#N/A,FALSE,"Summary";#N/A,#N/A,FALSE,"Graphs";#N/A,#N/A,FALSE,"4 Panel"}</definedName>
    <definedName name="___New31" hidden="1">{#N/A,#N/A,FALSE,"SMT1";#N/A,#N/A,FALSE,"SMT2";#N/A,#N/A,FALSE,"Summary";#N/A,#N/A,FALSE,"Graphs";#N/A,#N/A,FALSE,"4 Panel"}</definedName>
    <definedName name="___New32" hidden="1">{#N/A,#N/A,FALSE,"SMT1";#N/A,#N/A,FALSE,"SMT2";#N/A,#N/A,FALSE,"Summary";#N/A,#N/A,FALSE,"Graphs";#N/A,#N/A,FALSE,"4 Panel"}</definedName>
    <definedName name="___New33" hidden="1">{#N/A,#N/A,FALSE,"Full";#N/A,#N/A,FALSE,"Half";#N/A,#N/A,FALSE,"Op Expenses";#N/A,#N/A,FALSE,"Cap Charge";#N/A,#N/A,FALSE,"Cost C";#N/A,#N/A,FALSE,"PP&amp;E";#N/A,#N/A,FALSE,"R&amp;D"}</definedName>
    <definedName name="___New34" hidden="1">{"EVA",#N/A,FALSE,"SMT2";#N/A,#N/A,FALSE,"Summary";#N/A,#N/A,FALSE,"Graphs";#N/A,#N/A,FALSE,"4 Panel"}</definedName>
    <definedName name="___New35" hidden="1">{#N/A,#N/A,FALSE,"SMT1";#N/A,#N/A,FALSE,"SMT2";#N/A,#N/A,FALSE,"Summary";#N/A,#N/A,FALSE,"Graphs";#N/A,#N/A,FALSE,"4 Panel"}</definedName>
    <definedName name="___New36" hidden="1">{#N/A,#N/A,FALSE,"Full";#N/A,#N/A,FALSE,"Half";#N/A,#N/A,FALSE,"Op Expenses";#N/A,#N/A,FALSE,"Cap Charge";#N/A,#N/A,FALSE,"Cost C";#N/A,#N/A,FALSE,"PP&amp;E";#N/A,#N/A,FALSE,"R&amp;D"}</definedName>
    <definedName name="___NEW4" hidden="1">{#N/A,#N/A,FALSE,"Full";#N/A,#N/A,FALSE,"Half";#N/A,#N/A,FALSE,"Op Expenses";#N/A,#N/A,FALSE,"Cap Charge";#N/A,#N/A,FALSE,"Cost C";#N/A,#N/A,FALSE,"PP&amp;E";#N/A,#N/A,FALSE,"R&amp;D"}</definedName>
    <definedName name="___OCT2" hidden="1">{#N/A,#N/A,FALSE,"BL&amp;GPA";#N/A,#N/A,FALSE,"Summary";#N/A,#N/A,FALSE,"hts"}</definedName>
    <definedName name="___ok1" hidden="1">{#N/A,#N/A,FALSE,"balance";#N/A,#N/A,FALSE,"PYG"}</definedName>
    <definedName name="___Ok2" hidden="1">{#N/A,#N/A,FALSE,"balance";#N/A,#N/A,FALSE,"PYG"}</definedName>
    <definedName name="___PyG2" hidden="1">{#N/A,#N/A,FALSE,"balance";#N/A,#N/A,FALSE,"PYG"}</definedName>
    <definedName name="___PYG3" hidden="1">{#N/A,#N/A,FALSE,"balance";#N/A,#N/A,FALSE,"PYG"}</definedName>
    <definedName name="___PyG33" hidden="1">{#N/A,#N/A,FALSE,"balance";#N/A,#N/A,FALSE,"PYG"}</definedName>
    <definedName name="___PYG4" hidden="1">{#N/A,#N/A,FALSE,"balance";#N/A,#N/A,FALSE,"PYG"}</definedName>
    <definedName name="___R" hidden="1">{#N/A,#N/A,FALSE,"GRAFICO";#N/A,#N/A,FALSE,"CAJA (2)";#N/A,#N/A,FALSE,"TERCEROS-PROMEDIO";#N/A,#N/A,FALSE,"CAJA";#N/A,#N/A,FALSE,"INGRESOS1995-2003";#N/A,#N/A,FALSE,"GASTOS1995-2003"}</definedName>
    <definedName name="__123Graph_A" hidden="1">[2]Assumptions!#REF!</definedName>
    <definedName name="__123Graph_ACAPTACIO" hidden="1">[3]COMPENSACIONES!#REF!</definedName>
    <definedName name="__123Graph_ACAPTUEN" hidden="1">[3]COMPENSACIONES!#REF!</definedName>
    <definedName name="__123Graph_AG1" hidden="1">[2]Assumptions!#REF!</definedName>
    <definedName name="__123Graph_AG2" hidden="1">[2]Assumptions!#REF!</definedName>
    <definedName name="__123Graph_AG3" hidden="1">[2]Assumptions!#REF!</definedName>
    <definedName name="__123Graph_AG4" hidden="1">[2]Assumptions!#REF!</definedName>
    <definedName name="__123Graph_AG5" hidden="1">[2]Assumptions!#REF!</definedName>
    <definedName name="__123Graph_AG6" hidden="1">[2]Assumptions!#REF!</definedName>
    <definedName name="__123Graph_B" hidden="1">[2]Assumptions!#REF!</definedName>
    <definedName name="__123Graph_BCAPTUEN" hidden="1">[3]COMPENSACIONES!#REF!</definedName>
    <definedName name="__123Graph_BG1" hidden="1">[2]Assumptions!#REF!</definedName>
    <definedName name="__123Graph_BG2" hidden="1">[2]Assumptions!#REF!</definedName>
    <definedName name="__123Graph_BG3" hidden="1">[2]Assumptions!#REF!</definedName>
    <definedName name="__123Graph_BG4" hidden="1">[2]Assumptions!#REF!</definedName>
    <definedName name="__123Graph_BG5" hidden="1">[2]Assumptions!#REF!</definedName>
    <definedName name="__123Graph_BG6" hidden="1">[2]Assumptions!#REF!</definedName>
    <definedName name="__123Graph_C" hidden="1">[2]Assumptions!#REF!</definedName>
    <definedName name="__123Graph_CCAPTUEN" hidden="1">[3]COMPENSACIONES!#REF!</definedName>
    <definedName name="__123Graph_CG1" hidden="1">[2]Assumptions!#REF!</definedName>
    <definedName name="__123Graph_CG2" hidden="1">[2]Assumptions!#REF!</definedName>
    <definedName name="__123Graph_CG3" hidden="1">[2]Assumptions!#REF!</definedName>
    <definedName name="__123Graph_CG6" hidden="1">[2]Assumptions!#REF!</definedName>
    <definedName name="__123Graph_DCAPTUEN" hidden="1">[3]COMPENSACIONES!#REF!</definedName>
    <definedName name="__123Graph_X" hidden="1">[2]Assumptions!#REF!</definedName>
    <definedName name="__123Graph_XCAPTACIO" hidden="1">[3]COMPENSACIONES!#REF!</definedName>
    <definedName name="__123Graph_XCAPTUEN" hidden="1">[3]COMPENSACIONES!#REF!</definedName>
    <definedName name="__123Graph_XG1" hidden="1">[2]Assumptions!#REF!</definedName>
    <definedName name="__123Graph_XG2" hidden="1">[2]Assumptions!#REF!</definedName>
    <definedName name="__123Graph_XG3" hidden="1">[2]Assumptions!#REF!</definedName>
    <definedName name="__123Graph_XG4" hidden="1">[2]Assumptions!#REF!</definedName>
    <definedName name="__123Graph_XG5" hidden="1">[2]Assumptions!#REF!</definedName>
    <definedName name="__123Graph_XG6" hidden="1">[2]Assumptions!#REF!</definedName>
    <definedName name="__GGF2" hidden="1">{#N/A,#N/A,FALSE,"balance";#N/A,#N/A,FALSE,"PYG"}</definedName>
    <definedName name="__new1" hidden="1">{#N/A,#N/A,FALSE,"SMT1";#N/A,#N/A,FALSE,"SMT2";#N/A,#N/A,FALSE,"Summary";#N/A,#N/A,FALSE,"Graphs";#N/A,#N/A,FALSE,"4 Panel"}</definedName>
    <definedName name="__New15" hidden="1">{"EVA",#N/A,FALSE,"SMT2";#N/A,#N/A,FALSE,"Summary";#N/A,#N/A,FALSE,"Graphs";#N/A,#N/A,FALSE,"4 Panel"}</definedName>
    <definedName name="__New16" hidden="1">{#N/A,#N/A,FALSE,"SMT1";#N/A,#N/A,FALSE,"SMT2";#N/A,#N/A,FALSE,"Summary";#N/A,#N/A,FALSE,"Graphs";#N/A,#N/A,FALSE,"4 Panel"}</definedName>
    <definedName name="__New17" hidden="1">{#N/A,#N/A,FALSE,"SMT1";#N/A,#N/A,FALSE,"SMT2";#N/A,#N/A,FALSE,"Summary";#N/A,#N/A,FALSE,"Graphs";#N/A,#N/A,FALSE,"4 Panel"}</definedName>
    <definedName name="__New18" hidden="1">{#N/A,#N/A,FALSE,"Full";#N/A,#N/A,FALSE,"Half";#N/A,#N/A,FALSE,"Op Expenses";#N/A,#N/A,FALSE,"Cap Charge";#N/A,#N/A,FALSE,"Cost C";#N/A,#N/A,FALSE,"PP&amp;E";#N/A,#N/A,FALSE,"R&amp;D"}</definedName>
    <definedName name="__New19" hidden="1">{"EVA",#N/A,FALSE,"SMT2";#N/A,#N/A,FALSE,"Summary";#N/A,#N/A,FALSE,"Graphs";#N/A,#N/A,FALSE,"4 Panel"}</definedName>
    <definedName name="__New20" hidden="1">{#N/A,#N/A,FALSE,"SMT1";#N/A,#N/A,FALSE,"SMT2";#N/A,#N/A,FALSE,"Summary";#N/A,#N/A,FALSE,"Graphs";#N/A,#N/A,FALSE,"4 Panel"}</definedName>
    <definedName name="__New21" hidden="1">{#N/A,#N/A,FALSE,"Full";#N/A,#N/A,FALSE,"Half";#N/A,#N/A,FALSE,"Op Expenses";#N/A,#N/A,FALSE,"Cap Charge";#N/A,#N/A,FALSE,"Cost C";#N/A,#N/A,FALSE,"PP&amp;E";#N/A,#N/A,FALSE,"R&amp;D"}</definedName>
    <definedName name="__NEW3" hidden="1">{#N/A,#N/A,FALSE,"SMT1";#N/A,#N/A,FALSE,"SMT2";#N/A,#N/A,FALSE,"Summary";#N/A,#N/A,FALSE,"Graphs";#N/A,#N/A,FALSE,"4 Panel"}</definedName>
    <definedName name="__nEW30" hidden="1">{"EVA",#N/A,FALSE,"SMT2";#N/A,#N/A,FALSE,"Summary";#N/A,#N/A,FALSE,"Graphs";#N/A,#N/A,FALSE,"4 Panel"}</definedName>
    <definedName name="__New31" hidden="1">{#N/A,#N/A,FALSE,"SMT1";#N/A,#N/A,FALSE,"SMT2";#N/A,#N/A,FALSE,"Summary";#N/A,#N/A,FALSE,"Graphs";#N/A,#N/A,FALSE,"4 Panel"}</definedName>
    <definedName name="__New32" hidden="1">{#N/A,#N/A,FALSE,"SMT1";#N/A,#N/A,FALSE,"SMT2";#N/A,#N/A,FALSE,"Summary";#N/A,#N/A,FALSE,"Graphs";#N/A,#N/A,FALSE,"4 Panel"}</definedName>
    <definedName name="__New33" hidden="1">{#N/A,#N/A,FALSE,"Full";#N/A,#N/A,FALSE,"Half";#N/A,#N/A,FALSE,"Op Expenses";#N/A,#N/A,FALSE,"Cap Charge";#N/A,#N/A,FALSE,"Cost C";#N/A,#N/A,FALSE,"PP&amp;E";#N/A,#N/A,FALSE,"R&amp;D"}</definedName>
    <definedName name="__New34" hidden="1">{"EVA",#N/A,FALSE,"SMT2";#N/A,#N/A,FALSE,"Summary";#N/A,#N/A,FALSE,"Graphs";#N/A,#N/A,FALSE,"4 Panel"}</definedName>
    <definedName name="__New35" hidden="1">{#N/A,#N/A,FALSE,"SMT1";#N/A,#N/A,FALSE,"SMT2";#N/A,#N/A,FALSE,"Summary";#N/A,#N/A,FALSE,"Graphs";#N/A,#N/A,FALSE,"4 Panel"}</definedName>
    <definedName name="__New36" hidden="1">{#N/A,#N/A,FALSE,"Full";#N/A,#N/A,FALSE,"Half";#N/A,#N/A,FALSE,"Op Expenses";#N/A,#N/A,FALSE,"Cap Charge";#N/A,#N/A,FALSE,"Cost C";#N/A,#N/A,FALSE,"PP&amp;E";#N/A,#N/A,FALSE,"R&amp;D"}</definedName>
    <definedName name="__NEW4" hidden="1">{#N/A,#N/A,FALSE,"Full";#N/A,#N/A,FALSE,"Half";#N/A,#N/A,FALSE,"Op Expenses";#N/A,#N/A,FALSE,"Cap Charge";#N/A,#N/A,FALSE,"Cost C";#N/A,#N/A,FALSE,"PP&amp;E";#N/A,#N/A,FALSE,"R&amp;D"}</definedName>
    <definedName name="__OCT2" hidden="1">{#N/A,#N/A,FALSE,"BL&amp;GPA";#N/A,#N/A,FALSE,"Summary";#N/A,#N/A,FALSE,"hts"}</definedName>
    <definedName name="__ok1" hidden="1">{#N/A,#N/A,FALSE,"balance";#N/A,#N/A,FALSE,"PYG"}</definedName>
    <definedName name="__Ok2" hidden="1">{#N/A,#N/A,FALSE,"balance";#N/A,#N/A,FALSE,"PYG"}</definedName>
    <definedName name="__PyG2" hidden="1">{#N/A,#N/A,FALSE,"balance";#N/A,#N/A,FALSE,"PYG"}</definedName>
    <definedName name="__PYG3" hidden="1">{#N/A,#N/A,FALSE,"balance";#N/A,#N/A,FALSE,"PYG"}</definedName>
    <definedName name="__PyG33" hidden="1">{#N/A,#N/A,FALSE,"balance";#N/A,#N/A,FALSE,"PYG"}</definedName>
    <definedName name="__PYG4" hidden="1">{#N/A,#N/A,FALSE,"balance";#N/A,#N/A,FALSE,"PYG"}</definedName>
    <definedName name="__R" hidden="1">{#N/A,#N/A,FALSE,"GRAFICO";#N/A,#N/A,FALSE,"CAJA (2)";#N/A,#N/A,FALSE,"TERCEROS-PROMEDIO";#N/A,#N/A,FALSE,"CAJA";#N/A,#N/A,FALSE,"INGRESOS1995-2003";#N/A,#N/A,FALSE,"GASTOS1995-2003"}</definedName>
    <definedName name="_AtRisk_SimSetting_AutomaticallyGenerateReports" hidden="1">FALSE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512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" hidden="1">{#N/A,#N/A,FALSE,"GRAFICO";#N/A,#N/A,FALSE,"CAJA (2)";#N/A,#N/A,FALSE,"TERCEROS-PROMEDIO";#N/A,#N/A,FALSE,"CAJA";#N/A,#N/A,FALSE,"INGRESOS1995-2003";#N/A,#N/A,FALSE,"GASTOS1995-2003"}</definedName>
    <definedName name="_Fill" hidden="1">#REF!</definedName>
    <definedName name="_GGF2" hidden="1">{#N/A,#N/A,FALSE,"balance";#N/A,#N/A,FALSE,"PYG"}</definedName>
    <definedName name="_Key1" hidden="1">[4]INVERGPO!$AF$24:$AF$103</definedName>
    <definedName name="_Key2" hidden="1">[4]INVERGPO!$AF$7:$AF$11</definedName>
    <definedName name="_Key54" hidden="1">[4]INVERGPO!$AF$24:$AF$103</definedName>
    <definedName name="_Key55" hidden="1">[4]INVERGPO!$AF$7:$AF$11</definedName>
    <definedName name="_new1" hidden="1">{#N/A,#N/A,FALSE,"SMT1";#N/A,#N/A,FALSE,"SMT2";#N/A,#N/A,FALSE,"Summary";#N/A,#N/A,FALSE,"Graphs";#N/A,#N/A,FALSE,"4 Panel"}</definedName>
    <definedName name="_New15" hidden="1">{"EVA",#N/A,FALSE,"SMT2";#N/A,#N/A,FALSE,"Summary";#N/A,#N/A,FALSE,"Graphs";#N/A,#N/A,FALSE,"4 Panel"}</definedName>
    <definedName name="_New16" hidden="1">{#N/A,#N/A,FALSE,"SMT1";#N/A,#N/A,FALSE,"SMT2";#N/A,#N/A,FALSE,"Summary";#N/A,#N/A,FALSE,"Graphs";#N/A,#N/A,FALSE,"4 Panel"}</definedName>
    <definedName name="_New17" hidden="1">{#N/A,#N/A,FALSE,"SMT1";#N/A,#N/A,FALSE,"SMT2";#N/A,#N/A,FALSE,"Summary";#N/A,#N/A,FALSE,"Graphs";#N/A,#N/A,FALSE,"4 Panel"}</definedName>
    <definedName name="_New18" hidden="1">{#N/A,#N/A,FALSE,"Full";#N/A,#N/A,FALSE,"Half";#N/A,#N/A,FALSE,"Op Expenses";#N/A,#N/A,FALSE,"Cap Charge";#N/A,#N/A,FALSE,"Cost C";#N/A,#N/A,FALSE,"PP&amp;E";#N/A,#N/A,FALSE,"R&amp;D"}</definedName>
    <definedName name="_New19" hidden="1">{"EVA",#N/A,FALSE,"SMT2";#N/A,#N/A,FALSE,"Summary";#N/A,#N/A,FALSE,"Graphs";#N/A,#N/A,FALSE,"4 Panel"}</definedName>
    <definedName name="_New20" hidden="1">{#N/A,#N/A,FALSE,"SMT1";#N/A,#N/A,FALSE,"SMT2";#N/A,#N/A,FALSE,"Summary";#N/A,#N/A,FALSE,"Graphs";#N/A,#N/A,FALSE,"4 Panel"}</definedName>
    <definedName name="_New21" hidden="1">{#N/A,#N/A,FALSE,"Full";#N/A,#N/A,FALSE,"Half";#N/A,#N/A,FALSE,"Op Expenses";#N/A,#N/A,FALSE,"Cap Charge";#N/A,#N/A,FALSE,"Cost C";#N/A,#N/A,FALSE,"PP&amp;E";#N/A,#N/A,FALSE,"R&amp;D"}</definedName>
    <definedName name="_NEW3" hidden="1">{#N/A,#N/A,FALSE,"SMT1";#N/A,#N/A,FALSE,"SMT2";#N/A,#N/A,FALSE,"Summary";#N/A,#N/A,FALSE,"Graphs";#N/A,#N/A,FALSE,"4 Panel"}</definedName>
    <definedName name="_nEW30" hidden="1">{"EVA",#N/A,FALSE,"SMT2";#N/A,#N/A,FALSE,"Summary";#N/A,#N/A,FALSE,"Graphs";#N/A,#N/A,FALSE,"4 Panel"}</definedName>
    <definedName name="_New31" hidden="1">{#N/A,#N/A,FALSE,"SMT1";#N/A,#N/A,FALSE,"SMT2";#N/A,#N/A,FALSE,"Summary";#N/A,#N/A,FALSE,"Graphs";#N/A,#N/A,FALSE,"4 Panel"}</definedName>
    <definedName name="_New32" hidden="1">{#N/A,#N/A,FALSE,"SMT1";#N/A,#N/A,FALSE,"SMT2";#N/A,#N/A,FALSE,"Summary";#N/A,#N/A,FALSE,"Graphs";#N/A,#N/A,FALSE,"4 Panel"}</definedName>
    <definedName name="_New33" hidden="1">{#N/A,#N/A,FALSE,"Full";#N/A,#N/A,FALSE,"Half";#N/A,#N/A,FALSE,"Op Expenses";#N/A,#N/A,FALSE,"Cap Charge";#N/A,#N/A,FALSE,"Cost C";#N/A,#N/A,FALSE,"PP&amp;E";#N/A,#N/A,FALSE,"R&amp;D"}</definedName>
    <definedName name="_New34" hidden="1">{"EVA",#N/A,FALSE,"SMT2";#N/A,#N/A,FALSE,"Summary";#N/A,#N/A,FALSE,"Graphs";#N/A,#N/A,FALSE,"4 Panel"}</definedName>
    <definedName name="_New35" hidden="1">{#N/A,#N/A,FALSE,"SMT1";#N/A,#N/A,FALSE,"SMT2";#N/A,#N/A,FALSE,"Summary";#N/A,#N/A,FALSE,"Graphs";#N/A,#N/A,FALSE,"4 Panel"}</definedName>
    <definedName name="_New36" hidden="1">{#N/A,#N/A,FALSE,"Full";#N/A,#N/A,FALSE,"Half";#N/A,#N/A,FALSE,"Op Expenses";#N/A,#N/A,FALSE,"Cap Charge";#N/A,#N/A,FALSE,"Cost C";#N/A,#N/A,FALSE,"PP&amp;E";#N/A,#N/A,FALSE,"R&amp;D"}</definedName>
    <definedName name="_NEW4" hidden="1">{#N/A,#N/A,FALSE,"Full";#N/A,#N/A,FALSE,"Half";#N/A,#N/A,FALSE,"Op Expenses";#N/A,#N/A,FALSE,"Cap Charge";#N/A,#N/A,FALSE,"Cost C";#N/A,#N/A,FALSE,"PP&amp;E";#N/A,#N/A,FALSE,"R&amp;D"}</definedName>
    <definedName name="_OCT2" hidden="1">{#N/A,#N/A,FALSE,"BL&amp;GPA";#N/A,#N/A,FALSE,"Summary";#N/A,#N/A,FALSE,"hts"}</definedName>
    <definedName name="_ok1" hidden="1">{#N/A,#N/A,FALSE,"balance";#N/A,#N/A,FALSE,"PYG"}</definedName>
    <definedName name="_Ok2" hidden="1">{#N/A,#N/A,FALSE,"balance";#N/A,#N/A,FALSE,"PYG"}</definedName>
    <definedName name="_Orden" hidden="1">[4]INVERGPO!$B$24:$AF$103</definedName>
    <definedName name="_Order1" hidden="1">0</definedName>
    <definedName name="_Order2" hidden="1">0</definedName>
    <definedName name="_Parse_In" hidden="1">[5]BOGOTA!#REF!</definedName>
    <definedName name="_Parse_Out" hidden="1">#REF!</definedName>
    <definedName name="_PyG2" hidden="1">{#N/A,#N/A,FALSE,"balance";#N/A,#N/A,FALSE,"PYG"}</definedName>
    <definedName name="_PYG3" hidden="1">{#N/A,#N/A,FALSE,"balance";#N/A,#N/A,FALSE,"PYG"}</definedName>
    <definedName name="_PyG33" hidden="1">{#N/A,#N/A,FALSE,"balance";#N/A,#N/A,FALSE,"PYG"}</definedName>
    <definedName name="_PYG4" hidden="1">{#N/A,#N/A,FALSE,"balance";#N/A,#N/A,FALSE,"PYG"}</definedName>
    <definedName name="_R" hidden="1">{#N/A,#N/A,FALSE,"GRAFICO";#N/A,#N/A,FALSE,"CAJA (2)";#N/A,#N/A,FALSE,"TERCEROS-PROMEDIO";#N/A,#N/A,FALSE,"CAJA";#N/A,#N/A,FALSE,"INGRESOS1995-2003";#N/A,#N/A,FALSE,"GASTOS1995-2003"}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[4]INVERGPO!$B$24:$AF$103</definedName>
    <definedName name="_Table2_Out" hidden="1">#REF!</definedName>
    <definedName name="a" hidden="1">{#N/A,#N/A,FALSE,"balance";#N/A,#N/A,FALSE,"PYG"}</definedName>
    <definedName name="aa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AAA" hidden="1">{#N/A,#N/A,FALSE,"balance";#N/A,#N/A,FALSE,"PYG"}</definedName>
    <definedName name="AAAA" hidden="1">{#N/A,#N/A,FALSE,"Aging Summary";#N/A,#N/A,FALSE,"Ratio Analysis";#N/A,#N/A,FALSE,"Test 120 Day Accts";#N/A,#N/A,FALSE,"Tickmarks"}</definedName>
    <definedName name="AAAAA" hidden="1">{#N/A,#N/A,FALSE,"balance";#N/A,#N/A,FALSE,"PYG"}</definedName>
    <definedName name="aasasa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aasasas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ABARROTES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abe" hidden="1">{#N/A,#N/A,FALSE,"balance";#N/A,#N/A,FALSE,"PYG"}</definedName>
    <definedName name="Abr" hidden="1">{#N/A,#N/A,FALSE,"GP";#N/A,#N/A,FALSE,"Summary"}</definedName>
    <definedName name="ABRIL" hidden="1">{#N/A,#N/A,FALSE,"GP";#N/A,#N/A,FALSE,"Summary"}</definedName>
    <definedName name="Abril2" hidden="1">{#N/A,#N/A,FALSE,"GP";#N/A,#N/A,FALSE,"Summary"}</definedName>
    <definedName name="AccessDatabase" hidden="1">"F:\AndersonLegal\Modificado\ANEXOC2000 PARA SOCIEDADES.mdb"</definedName>
    <definedName name="adfadsfsa" hidden="1">{#N/A,#N/A,FALSE,"GRAFICO";#N/A,#N/A,FALSE,"CAJA (2)";#N/A,#N/A,FALSE,"TERCEROS-PROMEDIO";#N/A,#N/A,FALSE,"CAJA";#N/A,#N/A,FALSE,"INGRESOS1995-2003";#N/A,#N/A,FALSE,"GASTOS1995-2003"}</definedName>
    <definedName name="ads" hidden="1">{#N/A,#N/A,FALSE,"Aging Summary";#N/A,#N/A,FALSE,"Ratio Analysis";#N/A,#N/A,FALSE,"Test 120 Day Accts";#N/A,#N/A,FALSE,"Tickmarks"}</definedName>
    <definedName name="AGLO" hidden="1">{#N/A,#N/A,FALSE,"Aging Summary";#N/A,#N/A,FALSE,"Ratio Analysis";#N/A,#N/A,FALSE,"Test 120 Day Accts";#N/A,#N/A,FALSE,"Tickmarks"}</definedName>
    <definedName name="AJUSTADO" hidden="1">{"'S. C. B.'!$E$207"}</definedName>
    <definedName name="AKO" hidden="1">{#N/A,#N/A,FALSE,"SMT1";#N/A,#N/A,FALSE,"SMT2";#N/A,#N/A,FALSE,"Summary";#N/A,#N/A,FALSE,"Graphs";#N/A,#N/A,FALSE,"4 Panel"}</definedName>
    <definedName name="ALEJO" hidden="1">{#N/A,#N/A,FALSE,"Aging Summary";#N/A,#N/A,FALSE,"Ratio Analysis";#N/A,#N/A,FALSE,"Test 120 Day Accts";#N/A,#N/A,FALSE,"Tickmarks"}</definedName>
    <definedName name="alfayomega" hidden="1">{#N/A,#N/A,FALSE,"Aging Summary";#N/A,#N/A,FALSE,"Ratio Analysis";#N/A,#N/A,FALSE,"Test 120 Day Accts";#N/A,#N/A,FALSE,"Tickmarks"}</definedName>
    <definedName name="anex" hidden="1">{#N/A,#N/A,FALSE,"balance";#N/A,#N/A,FALSE,"PYG"}</definedName>
    <definedName name="Anexo" hidden="1">{#N/A,#N/A,FALSE,"balance";#N/A,#N/A,FALSE,"PYG"}</definedName>
    <definedName name="Anexo19" hidden="1">{#N/A,#N/A,FALSE,"balance";#N/A,#N/A,FALSE,"PYG"}</definedName>
    <definedName name="ANEXO9" hidden="1">{#N/A,#N/A,FALSE,"balance";#N/A,#N/A,FALSE,"PYG"}</definedName>
    <definedName name="ANGEL" hidden="1">{#N/A,#N/A,FALSE,"GRAFICO";#N/A,#N/A,FALSE,"CAJA (2)";#N/A,#N/A,FALSE,"TERCEROS-PROMEDIO";#N/A,#N/A,FALSE,"CAJA";#N/A,#N/A,FALSE,"INGRESOS1995-2003";#N/A,#N/A,FALSE,"GASTOS1995-2003"}</definedName>
    <definedName name="anscount" hidden="1">1</definedName>
    <definedName name="ANULAR" hidden="1">{"'S. C. B.'!$E$207"}</definedName>
    <definedName name="ARC" hidden="1">#REF!</definedName>
    <definedName name="ARIEL" hidden="1">{#N/A,#N/A,FALSE,"balance";#N/A,#N/A,FALSE,"PYG"}</definedName>
    <definedName name="ARIELL" hidden="1">{#N/A,#N/A,FALSE,"balance";#N/A,#N/A,FALSE,"PYG"}</definedName>
    <definedName name="ARRENDAM1" hidden="1">{#N/A,#N/A,FALSE,"Aging Summary";#N/A,#N/A,FALSE,"Ratio Analysis";#N/A,#N/A,FALSE,"Test 120 Day Accts";#N/A,#N/A,FALSE,"Tickmarks"}</definedName>
    <definedName name="ARRENDAMIENTO" hidden="1">{#N/A,#N/A,FALSE,"Aging Summary";#N/A,#N/A,FALSE,"Ratio Analysis";#N/A,#N/A,FALSE,"Test 120 Day Accts";#N/A,#N/A,FALSE,"Tickmarks"}</definedName>
    <definedName name="as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AS2DocOpenMode" hidden="1">"AS2DocumentEdit"</definedName>
    <definedName name="AS2HasNoAutoHeaderFooter" hidden="1">" "</definedName>
    <definedName name="AS2LinkLS" hidden="1">[6]Links!A1</definedName>
    <definedName name="AS2NamedRange" hidden="1">2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DADA" hidden="1">{"'S. C. B.'!$E$207"}</definedName>
    <definedName name="asd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asdf" hidden="1">{#N/A,#N/A,FALSE,"balance";#N/A,#N/A,FALSE,"PYG"}</definedName>
    <definedName name="asmdnand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assmmdn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b" hidden="1">{#N/A,#N/A,FALSE,"balance";#N/A,#N/A,FALSE,"PYG"}</definedName>
    <definedName name="BABAS" hidden="1">{#N/A,#N/A,FALSE,"Aging Summary";#N/A,#N/A,FALSE,"Ratio Analysis";#N/A,#N/A,FALSE,"Test 120 Day Accts";#N/A,#N/A,FALSE,"Tickmarks"}</definedName>
    <definedName name="BB" hidden="1">{"'S. C. B.'!$E$207"}</definedName>
    <definedName name="BBBB" hidden="1">{"PYGT",#N/A,FALSE,"PYG";"ACTIT",#N/A,FALSE,"BCE_GRAL-ACTIVO";"PASIT",#N/A,FALSE,"BCE_GRAL-PASIVO-PATRIM";"CAJAT",#N/A,FALSE,"CAJA"}</definedName>
    <definedName name="BG_Del" hidden="1">15</definedName>
    <definedName name="BG_Ins" hidden="1">4</definedName>
    <definedName name="BG_Mod" hidden="1">6</definedName>
    <definedName name="cacao" hidden="1">{#N/A,#N/A,FALSE,"Aging Summary";#N/A,#N/A,FALSE,"Ratio Analysis";#N/A,#N/A,FALSE,"Test 120 Day Accts";#N/A,#N/A,FALSE,"Tickmarks"}</definedName>
    <definedName name="CALDO" hidden="1">{"PYGT",#N/A,FALSE,"PYG";"ACTIT",#N/A,FALSE,"BCE_GRAL-ACTIVO";"PASIT",#N/A,FALSE,"BCE_GRAL-PASIVO-PATRIM";"CAJAT",#N/A,FALSE,"CAJA"}</definedName>
    <definedName name="CALEND" hidden="1">{"'18'!$A$5:$M$18"}</definedName>
    <definedName name="CARLA" hidden="1">{#N/A,#N/A,FALSE,"GRAFICO";#N/A,#N/A,FALSE,"CAJA (2)";#N/A,#N/A,FALSE,"TERCEROS-PROMEDIO";#N/A,#N/A,FALSE,"CAJA";#N/A,#N/A,FALSE,"INGRESOS1995-2003";#N/A,#N/A,FALSE,"GASTOS1995-2003"}</definedName>
    <definedName name="CARLALUCIA" hidden="1">{#N/A,#N/A,FALSE,"Aging Summary";#N/A,#N/A,FALSE,"Ratio Analysis";#N/A,#N/A,FALSE,"Test 120 Day Accts";#N/A,#N/A,FALSE,"Tickmarks"}</definedName>
    <definedName name="CARLOS" hidden="1">{#N/A,#N/A,FALSE,"Aging Summary";#N/A,#N/A,FALSE,"Ratio Analysis";#N/A,#N/A,FALSE,"Test 120 Day Accts";#N/A,#N/A,FALSE,"Tickmarks"}</definedName>
    <definedName name="carne" hidden="1">{#N/A,#N/A,FALSE,"Aging Summary";#N/A,#N/A,FALSE,"Ratio Analysis";#N/A,#N/A,FALSE,"Test 120 Day Accts";#N/A,#N/A,FALSE,"Tickmarks"}</definedName>
    <definedName name="CARTERA_PP_DIC2008" hidden="1">{#N/A,#N/A,FALSE,"Full";#N/A,#N/A,FALSE,"Half";#N/A,#N/A,FALSE,"Op Expenses";#N/A,#N/A,FALSE,"Cap Charge";#N/A,#N/A,FALSE,"Cost C";#N/A,#N/A,FALSE,"PP&amp;E";#N/A,#N/A,FALSE,"R&amp;D"}</definedName>
    <definedName name="cas" hidden="1">{"'18'!$A$5:$M$18"}</definedName>
    <definedName name="casas" hidden="1">{"PYGT",#N/A,FALSE,"PYG";"ACTIT",#N/A,FALSE,"BCE_GRAL-ACTIVO";"PASIT",#N/A,FALSE,"BCE_GRAL-PASIVO-PATRIM";"CAJAT",#N/A,FALSE,"CAJA"}</definedName>
    <definedName name="CASINO" hidden="1">{#N/A,#N/A,FALSE,"balance";#N/A,#N/A,FALSE,"PYG"}</definedName>
    <definedName name="CBWorkbookPriority" hidden="1">-1906970393</definedName>
    <definedName name="CCCCCCCCCC" hidden="1">{#N/A,#N/A,FALSE,"Aging Summary";#N/A,#N/A,FALSE,"Ratio Analysis";#N/A,#N/A,FALSE,"Test 120 Day Accts";#N/A,#N/A,FALSE,"Tickmarks"}</definedName>
    <definedName name="CDAARA" hidden="1">{"'S. C. B.'!$E$207"}</definedName>
    <definedName name="CEBRA" hidden="1">{#N/A,#N/A,FALSE,"Aging Summary";#N/A,#N/A,FALSE,"Ratio Analysis";#N/A,#N/A,FALSE,"Test 120 Day Accts";#N/A,#N/A,FALSE,"Tickmarks"}</definedName>
    <definedName name="centro" hidden="1">{#N/A,#N/A,FALSE,"GRAFICO";#N/A,#N/A,FALSE,"CAJA (2)";#N/A,#N/A,FALSE,"TERCEROS-PROMEDIO";#N/A,#N/A,FALSE,"CAJA";#N/A,#N/A,FALSE,"INGRESOS1995-2003";#N/A,#N/A,FALSE,"GASTOS1995-2003"}</definedName>
    <definedName name="CFNAL" hidden="1">{"'S. C. B.'!$E$207"}</definedName>
    <definedName name="CIQWBGuid" hidden="1">"f6a643a1-6657-4f95-bfd1-906c51ed8ea2"</definedName>
    <definedName name="CIQWBInfo" hidden="1">"{ ""CIQVersion"":""9.49.2423.4439"" }"</definedName>
    <definedName name="CLASIF" hidden="1">{"KWHTONTOTAL",#N/A,FALSE,"KWHTON"}</definedName>
    <definedName name="Code" hidden="1">#REF!</definedName>
    <definedName name="cola" hidden="1">{#N/A,#N/A,FALSE,"GRAFICO";#N/A,#N/A,FALSE,"CAJA (2)";#N/A,#N/A,FALSE,"TERCEROS-PROMEDIO";#N/A,#N/A,FALSE,"CAJA";#N/A,#N/A,FALSE,"INGRESOS1995-2003";#N/A,#N/A,FALSE,"GASTOS1995-2003"}</definedName>
    <definedName name="CONCILIACIONELECTROC" hidden="1">{#N/A,#N/A,FALSE,"Aging Summary";#N/A,#N/A,FALSE,"Ratio Analysis";#N/A,#N/A,FALSE,"Test 120 Day Accts";#N/A,#N/A,FALSE,"Tickmarks"}</definedName>
    <definedName name="Concretos" hidden="1">{#N/A,#N/A,FALSE,"GP";#N/A,#N/A,FALSE,"Summary"}</definedName>
    <definedName name="corral" hidden="1">{#N/A,#N/A,FALSE,"GRAFICO";#N/A,#N/A,FALSE,"CAJA (2)";#N/A,#N/A,FALSE,"TERCEROS-PROMEDIO";#N/A,#N/A,FALSE,"CAJA";#N/A,#N/A,FALSE,"INGRESOS1995-2003";#N/A,#N/A,FALSE,"GASTOS1995-2003"}</definedName>
    <definedName name="CPR" hidden="1">{#N/A,#N/A,FALSE,"balance";#N/A,#N/A,FALSE,"PYG"}</definedName>
    <definedName name="crt" hidden="1">{#N/A,#N/A,FALSE,"GRAFICO";#N/A,#N/A,FALSE,"CAJA (2)";#N/A,#N/A,FALSE,"TERCEROS-PROMEDIO";#N/A,#N/A,FALSE,"CAJA";#N/A,#N/A,FALSE,"INGRESOS1995-2003";#N/A,#N/A,FALSE,"GASTOS1995-2003"}</definedName>
    <definedName name="CTALA" hidden="1">{#N/A,#N/A,FALSE,"Aging Summary";#N/A,#N/A,FALSE,"Ratio Analysis";#N/A,#N/A,FALSE,"Test 120 Day Accts";#N/A,#N/A,FALSE,"Tickmarks"}</definedName>
    <definedName name="CUADRE" hidden="1">{#N/A,#N/A,FALSE,"Aging Summary";#N/A,#N/A,FALSE,"Ratio Analysis";#N/A,#N/A,FALSE,"Test 120 Day Accts";#N/A,#N/A,FALSE,"Tickmarks"}</definedName>
    <definedName name="CX" hidden="1">{#N/A,#N/A,FALSE,"Aging Summary";#N/A,#N/A,FALSE,"Ratio Analysis";#N/A,#N/A,FALSE,"Test 120 Day Accts";#N/A,#N/A,FALSE,"Tickmarks"}</definedName>
    <definedName name="D" hidden="1">{"'S. C. B.'!$E$207"}</definedName>
    <definedName name="DARWERWETWRET" hidden="1">{"'S. C. B.'!$E$207"}</definedName>
    <definedName name="das" hidden="1">{"'S. C. B.'!$E$207"}</definedName>
    <definedName name="data1" hidden="1">#REF!</definedName>
    <definedName name="data2" hidden="1">#REF!</definedName>
    <definedName name="data3" hidden="1">#REF!</definedName>
    <definedName name="dd" hidden="1">{#N/A,#N/A,FALSE,"balance";#N/A,#N/A,FALSE,"PYG"}</definedName>
    <definedName name="DDDDDD" hidden="1">{"PYGS",#N/A,FALSE,"PYG";"ACTIS",#N/A,FALSE,"BCE_GRAL-ACTIVO";"PASIS",#N/A,FALSE,"BCE_GRAL-PASIVO-PATRIM";"CAJAS",#N/A,FALSE,"CAJA"}</definedName>
    <definedName name="ddddddd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ddr" hidden="1">{#N/A,#N/A,FALSE,"balance";#N/A,#N/A,FALSE,"PYG"}</definedName>
    <definedName name="ddsddsa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de" hidden="1">{"'S. C. B.'!$E$207"}</definedName>
    <definedName name="DEOL" hidden="1">{"'S. C. B.'!$E$207"}</definedName>
    <definedName name="DESFRE" hidden="1">{#N/A,#N/A,FALSE,"GRAFICO";#N/A,#N/A,FALSE,"CAJA (2)";#N/A,#N/A,FALSE,"TERCEROS-PROMEDIO";#N/A,#N/A,FALSE,"CAJA";#N/A,#N/A,FALSE,"INGRESOS1995-2003";#N/A,#N/A,FALSE,"GASTOS1995-2003"}</definedName>
    <definedName name="DEVOLUCIONES" hidden="1">{"'S. C. B.'!$E$207"}</definedName>
    <definedName name="df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dffff" hidden="1">{#N/A,#N/A,FALSE,"balance";#N/A,#N/A,FALSE,"PYG"}</definedName>
    <definedName name="dfg" hidden="1">{#N/A,#N/A,FALSE,"balance";#N/A,#N/A,FALSE,"PYG"}</definedName>
    <definedName name="Discount" hidden="1">#REF!</definedName>
    <definedName name="display_area_2" hidden="1">#REF!</definedName>
    <definedName name="divi" hidden="1">{"'S. C. B.'!$E$207"}</definedName>
    <definedName name="DME_Dirty" hidden="1">"Falso"</definedName>
    <definedName name="DME_DocumentFlags" hidden="1">"1"</definedName>
    <definedName name="DME_DocumentID" hidden="1">"::ODMA\DME-MSE\PC-37552"</definedName>
    <definedName name="DME_DocumentOpened" hidden="1">"Verdadero"</definedName>
    <definedName name="DME_DocumentTitle" hidden="1">"PC-37552 - formulario readquisición de acciones - epsa"</definedName>
    <definedName name="DME_LocalFile" hidden="1">"Falso"</definedName>
    <definedName name="DME_NextWindowNumber" hidden="1">"2"</definedName>
    <definedName name="Dos" hidden="1">{#N/A,#N/A,FALSE,"SMT1";#N/A,#N/A,FALSE,"SMT2";#N/A,#N/A,FALSE,"Summary";#N/A,#N/A,FALSE,"Graphs";#N/A,#N/A,FALSE,"4 Panel"}</definedName>
    <definedName name="dreant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droger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DS" hidden="1">{#N/A,#N/A,FALSE,"Aging Summary";#N/A,#N/A,FALSE,"Ratio Analysis";#N/A,#N/A,FALSE,"Test 120 Day Accts";#N/A,#N/A,FALSE,"Tickmarks"}</definedName>
    <definedName name="dsdsddsd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DTF" hidden="1">{#N/A,#N/A,FALSE,"Aging Summary";#N/A,#N/A,FALSE,"Ratio Analysis";#N/A,#N/A,FALSE,"Test 120 Day Accts";#N/A,#N/A,FALSE,"Tickmarks"}</definedName>
    <definedName name="ear" hidden="1">{#N/A,#N/A,FALSE,"balance";#N/A,#N/A,FALSE,"PYG"}</definedName>
    <definedName name="Ebitda" hidden="1">{#N/A,#N/A,FALSE,"GRAFICO";#N/A,#N/A,FALSE,"CAJA (2)";#N/A,#N/A,FALSE,"TERCEROS-PROMEDIO";#N/A,#N/A,FALSE,"CAJA";#N/A,#N/A,FALSE,"INGRESOS1995-2003";#N/A,#N/A,FALSE,"GASTOS1995-2003"}</definedName>
    <definedName name="ee" hidden="1">{#N/A,#N/A,FALSE,"balance";#N/A,#N/A,FALSE,"PYG"}</definedName>
    <definedName name="eeeeeee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eeeeeeee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ejecut" hidden="1">{"KWHTONTOTAL",#N/A,FALSE,"KWHTON"}</definedName>
    <definedName name="electricaribeLP" hidden="1">{#N/A,#N/A,FALSE,"Aging Summary";#N/A,#N/A,FALSE,"Ratio Analysis";#N/A,#N/A,FALSE,"Test 120 Day Accts";#N/A,#N/A,FALSE,"Tickmarks"}</definedName>
    <definedName name="ENANO" hidden="1">{#N/A,#N/A,FALSE,"Aging Summary";#N/A,#N/A,FALSE,"Ratio Analysis";#N/A,#N/A,FALSE,"Test 120 Day Accts";#N/A,#N/A,FALSE,"Tickmarks"}</definedName>
    <definedName name="EPMWorkbookOptions_1" hidden="1">"dgEAAB+LCAAAAAAABADtvQdgHEmWJSYvbcp7f0r1StfgdKEIgGATJNiQQBDswYjN5pLsHWlHIymrKoHKZVZlXWYWQMztnbz33nvvvffee++997o7nU4n99//P1xmZAFs9s5K2smeIYCqyB8/fnwfPyIe/x7vFmV6mddNUS0/+2h3vPNRmi+n1axYXnz20bo939799KPf4+g3Th5/t6rfTqrq7Zerlpo2Kb23bB69a4rPPpq37erR3btXV1fj"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10" hidden="1">"X744fXpMi98vv7Y2o5jr00/v3XuPoGv//3/qzNFRsgInX/681WJdUjw/+RElhBJfvf5/08LJ1yLF/3s01+vTz78gk/D1vbD3z+vefw+99f+RcNNQMTSxEk7Rdz9fJbdPlj0hy/8vnLH/FwnxlydnpCKf/hCF+NP3EOL/jzgfhooht568/vL/64z6DRPky52dH1GkQ5H/z8dS3zhF9n5EkZAiL35k87rNbtUqPhzYPAoJnh+f/BCN3oP3MHr/"</definedName>
    <definedName name="EPMWorkbookOptions_11" hidden="1">"X/FcDRljrusZ5cJfnfx/3v79v4hpv3pCiuDk9OUPNeA6eA+2/f+Kr+YIGTLus4cP/7/Ort84TU5f/ChhEjS7VasBEX5zdvrFByxavb/0Pvz/n/QKDUMm3dvZvT/+/8X66jdOlZ39H5EkIMn+jxglzig/b8PQYZL8fz4O/X+P6fvi9Pj1V69OX/8Qjd/uzntYv/+PhFyGjLKa9fu8+ZFz9l6NAmzijR7fPV6tymKatQTHfh58apoTtGq5JMTp"</definedName>
    <definedName name="EPMWorkbookOptions_12" hidden="1">"s6dZm5mPo5/S50K1RblsPvto3rarR3fvtvlita6LcVVf3P2qyWuH0/hdM/vo6Pd/9vKL3//Jy5MX393d+f2/py/tPtgb7z4c797bHT94dLCzs3O3yVZ3J6vp3e///t/7/NVXL7/8/Y9fff7la/qLUGmqsphlU8JGVk5+/++dZ2WTE+MEzPLYH+B7YulRL0Y8O/ijPjodLIR+bo46XOV/9e1iNsuXdsqbDU038MzreXXVUShg58d3I19sepVH"</definedName>
    <definedName name="EPMWorkbookOptions_13" hidden="1">"EXkzIpD8IlGizd+1z7LLqi5awosnRV7ufXeL958VddN6CMS/7wC6UV5u32pA7Z8cvzn9/MtXZ8c/RL3//x21f2u1b8koev/l8+MXP1L8frNbtRri0a/I6/sABt3Z2SclfHv+3P3/n1siJAxd6JOXP2JRv9mtWg2w6DPQ9/T3f3r85suv70Hfu3f//v7+/u0Zde//f4zqEzJk1+Ovnp69+XmdGojTZi+gjbiQPyJQh0Cvj58//ZKWvF5+9eZH"</definedName>
    <definedName name="EPMWorkbookOptions_14" hidden="1">"xOkS50dkiQvVd35/u9z//3Hi/L/HUHL0+7Ut5KcPdncODh7c3kLe+/+fhWQKhqbx89//521uOE6Nn9dWMEKSF1+++P0/f/XlVz/y+INmt2o1oMi++PIFWYbf/9Xpy6+tzSgw/fTTe/feIzLdfw919v+R5WJHR0mdnHz5/3km/aZI8fzk/+uU+H+PuL4+/fwL0oZf3/V4/zTn/fcQ1v+P+B6GiqF1kcCTvvv/Ort+s2Q5e/HFl0/+v06S/xdJ"</definedName>
    <definedName name="EPMWorkbookOptions_15" hidden="1">"sMZiP0QJ/vT/hxJsItowFfz6yx8xqt/sVq2GGZVs+PPjkx8ipz74/yWnChljxuaMcjavTn7EtEGzW7UaYtqvnpx8+eLk9OUP1UU6+P8h2zpChox7+uL/82nEb5wmzx4+/H81TdKbafL/HhF+c3b6xQfkVt9feh++h/T+fyQbITQMmXRvZ/f+eHfv/+uM+g2TZG/883otdpBRdnZ/RJIOSX7EKH2q7P//gyr/77F+X5wev/7q1enrH6L92915"</definedName>
    <definedName name="EPMWorkbookOptions_16" hidden="1">"DwP4/xH31ZBRMtC/z5v/z/us3yCH3qJRgE280eO7x6tVWUyzluDYz4NPTXOCVi2XhDh99jRrM/7Y//BN1R3841f5eZ038y+XX67y5REo9/hu+Bk3OynzrAbML5evs8tcG3Y/5abfreq3k6p6S0zZMhGPzrOyodb9L8L2VzOds8dnzU9mdZFNyvyLvL5wEHqf/8aJA/vlSmjx/wAOutHrhYsAAA=="</definedName>
    <definedName name="EPMWorkbookOptions_2" hidden="1">"q3vjqr64u7ezs3v39/7i+evpPF9k28WyabPlNP/IvjW7+a2PqNc0ffwqP6/zZv7l8stVvjw6z8omf3w3/JDbnZR5Vj/N2uzL5evsMjctux9zWzOWl3XV5tM2n5nW/S/C9lez9K58dNb8ZFYX2aTMv8jrCweh9zmRzoJV2h39P45h/1l2AQAA"</definedName>
    <definedName name="EPMWorkbookOptions_4" hidden="1">"j7L84eThw/2H27PJ5N72/v3dg+3J+YNsO/t0dm/y8N79vb3zGXoO34oAfp417eu8JNHPZ1/kiwlpsEizkC2jDaiJvO+R6XuWjN8ff4/+9+r0+DlJcK/dALxvF3md1dP5tWuakqJ8tCzKzz4Cy3zUkR3v3cis3e7dx3dvGuk3QoqXr05ff/Xyq9PXb778/zpFHt+9DRN5cvCzJ7Vfnb548wEiu7OzT6bp9hK7+x4Su3v/0/vn+eR8+/6ns/3t"</definedName>
    <definedName name="EPMWorkbookOptions_5" hidden="1">"/b3zh9sH9/N8eyfL9/Znkwf7Dyb3/t8gsUxCMOjxK/rt27v068nLH7Go3+xWrQZY9Bnoe/r7Pz1+8+Xrr82o9+7dv7+/v397Rt37/x+j+oQM2fX4q6dnb958+eb/+7bm/z1syx761+bXTx/s7hwcPLg9v977/x+/MgVDRv3897/3/3UO/Uapsfv/dWr8v0dev/jyxenT49//1enLry205A19+um9e+/hDu3//09qHR3FbT/58ke+UNDsVq0G"</definedName>
    <definedName name="EPMWorkbookOptions_6" hidden="1">"mPT16edfkPR/fbvy/jH2/f//saihYqhN2f/5/em7H7Gr3+xWrYbY9cuTM1IGT3+I7Prp/w/ZVakYsuu3kVX9/zqrfrMkOflyZ+9HFOlQZOdHFAko8vpH2cOg2a1aDet3cvSeH5/8EBX8g/9fKnghY8whOaOczauTHzFt0OxWrYaY9qsnJ1++ODl9+UN1ow/+f8i2jpAh456+eHozu1rAP2LXfjuPzG/OTr/4gETivb0Hnx7cnk0fvgeb/n9k"</definedName>
    <definedName name="EPMWorkbookOptions_7" hidden="1">"RVUIGHLoHknvePfnrbM4QJK98Y/WAL5R2f3i9Pj1V7Rs/bWl9/3tzO7Oe0jw/0cMjSGjJBR/nzc/si7v1SjAJt7o8d3j1aospllLcOznwaemOUGrlktCnD57mrWZ+Tj6KX0uVFuUy+azj+Ztu3p0926bL1bruhhX9cXdr5q8djiN3zWzj45+/2cvv/j9n7w8efHd3Z3f/3v60mS2+9Pr1c7u+KJer6qsvqia8bRaPDrY2dm522Sru5PV9O73"</definedName>
    <definedName name="EPMWorkbookOptions_8" hidden="1">"f39ZJ/n9j199Toucv//3CKumKotZNi3+0b91efbsFT48z8omJx4K+OaxP9b3RNgjZIyOlg5HfXQ6WAgp3XR1GMz/6tvFbJYv7ew3G5puYJ/X8+qqo1vA2Y/vRr7Y9CqPIvJmRDb5RaJEm79rn2WXVV20hBdPirzc++4W7z8r6qb1EIh/3wF0o+jcvtWABTg5fnP6+Zevzo5/iCbg/4cWwJJRTMCr0//veynfEClePj9+8f91UnyD5vBDxfUr"</definedName>
    <definedName name="EPMWorkbookOptions_9" hidden="1">"coc/QFZ3dvbJHt1eVHf/fyiqTEIXW9ynX2Hovnpx+ubn7XpFlyicif7RunjQ7FatBuT2Geh7+vs/PX7z5dcPtu7du39/f3//9tK79/8/6fUJGbLr2YuXX735/zrHfrNk2aNfj796evZGM/WILn5EoA7fOAL9f502/+9Rdxzjfm099+mD3Z2Dgwe313P33kPP/X8kKcwUDBn1xZcvfv/PX3351f/nzfI3SJPPf/97P6/VWpwk/1+nxv97FNkX"</definedName>
    <definedName name="er" hidden="1">{#N/A,#N/A,FALSE,"balance";#N/A,#N/A,FALSE,"PYG"}</definedName>
    <definedName name="ERD" hidden="1">{#N/A,#N/A,FALSE,"Aging Summary";#N/A,#N/A,FALSE,"Ratio Analysis";#N/A,#N/A,FALSE,"Test 120 Day Accts";#N/A,#N/A,FALSE,"Tickmarks"}</definedName>
    <definedName name="ERE" hidden="1">{"'18'!$A$5:$M$18"}</definedName>
    <definedName name="ert" hidden="1">{#N/A,#N/A,FALSE,"balance";#N/A,#N/A,FALSE,"PYG"}</definedName>
    <definedName name="ESCENARIO" hidden="1">{#N/A,#N/A,FALSE,"GRAFICO";#N/A,#N/A,FALSE,"CAJA (2)";#N/A,#N/A,FALSE,"TERCEROS-PROMEDIO";#N/A,#N/A,FALSE,"CAJA";#N/A,#N/A,FALSE,"INGRESOS1995-2003";#N/A,#N/A,FALSE,"GASTOS1995-2003"}</definedName>
    <definedName name="esd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este" hidden="1">{"PYGT",#N/A,FALSE,"PYG";"ACTIT",#N/A,FALSE,"BCE_GRAL-ACTIVO";"PASIT",#N/A,FALSE,"BCE_GRAL-PASIVO-PATRIM";"CAJAT",#N/A,FALSE,"CAJA"}</definedName>
    <definedName name="ESTEWW" hidden="1">{#N/A,#N/A,FALSE,"GRAFICO";#N/A,#N/A,FALSE,"CAJA (2)";#N/A,#N/A,FALSE,"TERCEROS-PROMEDIO";#N/A,#N/A,FALSE,"CAJA";#N/A,#N/A,FALSE,"INGRESOS1995-2003";#N/A,#N/A,FALSE,"GASTOS1995-2003"}</definedName>
    <definedName name="Estoquees" hidden="1">{#N/A,#N/A,FALSE,"Aging Summary";#N/A,#N/A,FALSE,"Ratio Analysis";#N/A,#N/A,FALSE,"Test 120 Day Accts";#N/A,#N/A,FALSE,"Tickmarks"}</definedName>
    <definedName name="estoquees1" hidden="1">{#N/A,#N/A,FALSE,"Aging Summary";#N/A,#N/A,FALSE,"Ratio Analysis";#N/A,#N/A,FALSE,"Test 120 Day Accts";#N/A,#N/A,FALSE,"Tickmarks"}</definedName>
    <definedName name="estoquees2" hidden="1">{#N/A,#N/A,FALSE,"Aging Summary";#N/A,#N/A,FALSE,"Ratio Analysis";#N/A,#N/A,FALSE,"Test 120 Day Accts";#N/A,#N/A,FALSE,"Tickmarks"}</definedName>
    <definedName name="estre" hidden="1">{#N/A,#N/A,FALSE,"GRAFICO";#N/A,#N/A,FALSE,"CAJA (2)";#N/A,#N/A,FALSE,"TERCEROS-PROMEDIO";#N/A,#N/A,FALSE,"CAJA";#N/A,#N/A,FALSE,"INGRESOS1995-2003";#N/A,#N/A,FALSE,"GASTOS1995-2003"}</definedName>
    <definedName name="ev.Calculation" hidden="1">-4135</definedName>
    <definedName name="ev.Initialized" hidden="1">FALSE</definedName>
    <definedName name="ewew" hidden="1">{"'18'!$A$5:$M$18"}</definedName>
    <definedName name="EWQ" hidden="1">{#N/A,#N/A,FALSE,"Aging Summary";#N/A,#N/A,FALSE,"Ratio Analysis";#N/A,#N/A,FALSE,"Test 120 Day Accts";#N/A,#N/A,FALSE,"Tickmarks"}</definedName>
    <definedName name="ewwwwww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FAROL" hidden="1">{"PYGT",#N/A,FALSE,"PYG";"ACTIT",#N/A,FALSE,"BCE_GRAL-ACTIVO";"PASIT",#N/A,FALSE,"BCE_GRAL-PASIVO-PATRIM";"CAJAT",#N/A,FALSE,"CAJA"}</definedName>
    <definedName name="FCode" hidden="1">#REF!</definedName>
    <definedName name="FD156d" hidden="1">{#N/A,#N/A,FALSE,"balance";#N/A,#N/A,FALSE,"PYG"}</definedName>
    <definedName name="fdhadhasdghadgh" hidden="1">[2]Assumptions!#REF!</definedName>
    <definedName name="felipe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ff" hidden="1">{#N/A,#N/A,FALSE,"GRAFICO";#N/A,#N/A,FALSE,"CAJA (2)";#N/A,#N/A,FALSE,"TERCEROS-PROMEDIO";#N/A,#N/A,FALSE,"CAJA";#N/A,#N/A,FALSE,"INGRESOS1995-2003";#N/A,#N/A,FALSE,"GASTOS1995-2003"}</definedName>
    <definedName name="fffffff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fffffffff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ffgh" hidden="1">{#N/A,#N/A,FALSE,"Aging Summary";#N/A,#N/A,FALSE,"Ratio Analysis";#N/A,#N/A,FALSE,"Test 120 Day Accts";#N/A,#N/A,FALSE,"Tickmarks"}</definedName>
    <definedName name="ffsfddd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fgf" hidden="1">{#N/A,#N/A,FALSE,"Aging Summary";#N/A,#N/A,FALSE,"Ratio Analysis";#N/A,#N/A,FALSE,"Test 120 Day Accts";#N/A,#N/A,FALSE,"Tickmarks"}</definedName>
    <definedName name="fhdfhdhdh" hidden="1">#REF!</definedName>
    <definedName name="FIDUCIASOCTUBRE" hidden="1">{#N/A,#N/A,FALSE,"Aging Summary";#N/A,#N/A,FALSE,"Ratio Analysis";#N/A,#N/A,FALSE,"Test 120 Day Accts";#N/A,#N/A,FALSE,"Tickmarks"}</definedName>
    <definedName name="FIS" hidden="1">{"'S. C. B.'!$E$207"}</definedName>
    <definedName name="forward" hidden="1">{#N/A,#N/A,FALSE,"Aging Summary";#N/A,#N/A,FALSE,"Ratio Analysis";#N/A,#N/A,FALSE,"Test 120 Day Accts";#N/A,#N/A,FALSE,"Tickmarks"}</definedName>
    <definedName name="FR" hidden="1">{"'S. C. B.'!$E$207"}</definedName>
    <definedName name="FREV" hidden="1">{"PYGT",#N/A,FALSE,"PYG";"ACTIT",#N/A,FALSE,"BCE_GRAL-ACTIVO";"PASIT",#N/A,FALSE,"BCE_GRAL-PASIVO-PATRIM";"CAJAT",#N/A,FALSE,"CAJA"}</definedName>
    <definedName name="fvb" hidden="1">{#N/A,#N/A,FALSE,"Aging Summary";#N/A,#N/A,FALSE,"Ratio Analysis";#N/A,#N/A,FALSE,"Test 120 Day Accts";#N/A,#N/A,FALSE,"Tickmarks"}</definedName>
    <definedName name="g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gallo" hidden="1">{#N/A,#N/A,FALSE,"balance";#N/A,#N/A,FALSE,"PYG"}</definedName>
    <definedName name="Gastos" hidden="1">{#N/A,#N/A,FALSE,"GRAFICO";#N/A,#N/A,FALSE,"CAJA (2)";#N/A,#N/A,FALSE,"TERCEROS-PROMEDIO";#N/A,#N/A,FALSE,"CAJA";#N/A,#N/A,FALSE,"INGRESOS1995-2003";#N/A,#N/A,FALSE,"GASTOS1995-2003"}</definedName>
    <definedName name="GATO" hidden="1">{#N/A,#N/A,FALSE,"Aging Summary";#N/A,#N/A,FALSE,"Ratio Analysis";#N/A,#N/A,FALSE,"Test 120 Day Accts";#N/A,#N/A,FALSE,"Tickmarks"}</definedName>
    <definedName name="gfdf" hidden="1">{#N/A,#N/A,FALSE,"balance";#N/A,#N/A,FALSE,"PYG"}</definedName>
    <definedName name="GFDM" hidden="1">{#N/A,#N/A,FALSE,"Aging Summary";#N/A,#N/A,FALSE,"Ratio Analysis";#N/A,#N/A,FALSE,"Test 120 Day Accts";#N/A,#N/A,FALSE,"Tickmarks"}</definedName>
    <definedName name="gg" hidden="1">{#N/A,#N/A,FALSE,"balance";#N/A,#N/A,FALSE,"PYG"}</definedName>
    <definedName name="GGF" hidden="1">{#N/A,#N/A,FALSE,"balance";#N/A,#N/A,FALSE,"PYG"}</definedName>
    <definedName name="ggfa" hidden="1">{#N/A,#N/A,FALSE,"balance";#N/A,#N/A,FALSE,"PYG"}</definedName>
    <definedName name="ggggggg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gh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ghb" hidden="1">{#N/A,#N/A,FALSE,"balance";#N/A,#N/A,FALSE,"PYG"}</definedName>
    <definedName name="gibran" hidden="1">{#N/A,#N/A,FALSE,"balance";#N/A,#N/A,FALSE,"PYG"}</definedName>
    <definedName name="gibranguerrero" hidden="1">{#N/A,#N/A,FALSE,"balance";#N/A,#N/A,FALSE,"PYG"}</definedName>
    <definedName name="GJK" hidden="1">{#N/A,#N/A,FALSE,"Aging Summary";#N/A,#N/A,FALSE,"Ratio Analysis";#N/A,#N/A,FALSE,"Test 120 Day Accts";#N/A,#N/A,FALSE,"Tickmarks"}</definedName>
    <definedName name="goy" hidden="1">{#N/A,#N/A,FALSE,"GRAFICO";#N/A,#N/A,FALSE,"CAJA (2)";#N/A,#N/A,FALSE,"TERCEROS-PROMEDIO";#N/A,#N/A,FALSE,"CAJA";#N/A,#N/A,FALSE,"INGRESOS1995-2003";#N/A,#N/A,FALSE,"GASTOS1995-2003"}</definedName>
    <definedName name="Gráfico2" hidden="1">{#N/A,#N/A,FALSE,"GP";#N/A,#N/A,FALSE,"Summary"}</definedName>
    <definedName name="gxñ" hidden="1">{#N/A,#N/A,FALSE,"Aging Summary";#N/A,#N/A,FALSE,"Ratio Analysis";#N/A,#N/A,FALSE,"Test 120 Day Accts";#N/A,#N/A,FALSE,"Tickmarks"}</definedName>
    <definedName name="gyfdyg" hidden="1">{#N/A,#N/A,FALSE,"balance";#N/A,#N/A,FALSE,"PYG"}</definedName>
    <definedName name="H" hidden="1">{"PYGS",#N/A,FALSE,"PYG";"ACTIS",#N/A,FALSE,"BCE_GRAL-ACTIVO";"PASIS",#N/A,FALSE,"BCE_GRAL-PASIVO-PATRIM";"CAJAS",#N/A,FALSE,"CAJA"}</definedName>
    <definedName name="hcc" hidden="1">{#N/A,#N/A,FALSE,"balance";#N/A,#N/A,FALSE,"PYG"}</definedName>
    <definedName name="hetor" hidden="1">{#N/A,#N/A,FALSE,"balance";#N/A,#N/A,FALSE,"PYG"}</definedName>
    <definedName name="HG" hidden="1">{#N/A,#N/A,FALSE,"Aging Summary";#N/A,#N/A,FALSE,"Ratio Analysis";#N/A,#N/A,FALSE,"Test 120 Day Accts";#N/A,#N/A,FALSE,"Tickmarks"}</definedName>
    <definedName name="HGJ" hidden="1">{#N/A,#N/A,FALSE,"Aging Summary";#N/A,#N/A,FALSE,"Ratio Analysis";#N/A,#N/A,FALSE,"Test 120 Day Accts";#N/A,#N/A,FALSE,"Tickmarks"}</definedName>
    <definedName name="hhhhhh" hidden="1">{"PYGT",#N/A,FALSE,"PYG";"ACTIT",#N/A,FALSE,"BCE_GRAL-ACTIVO";"PASIT",#N/A,FALSE,"BCE_GRAL-PASIVO-PATRIM";"CAJAT",#N/A,FALSE,"CAJA"}</definedName>
    <definedName name="hhhhhhhhhhh" hidden="1">{"PYGS",#N/A,FALSE,"PYG";"ACTIS",#N/A,FALSE,"BCE_GRAL-ACTIVO";"PASIS",#N/A,FALSE,"BCE_GRAL-PASIVO-PATRIM";"CAJAS",#N/A,FALSE,"CAJA"}</definedName>
    <definedName name="hhhhhhhhhhhh" hidden="1">{"PYGT",#N/A,FALSE,"PYG";"ACTIT",#N/A,FALSE,"BCE_GRAL-ACTIVO";"PASIT",#N/A,FALSE,"BCE_GRAL-PASIVO-PATRIM";"CAJAT",#N/A,FALSE,"CAJA"}</definedName>
    <definedName name="hhjhhh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HiddenRows" hidden="1">#REF!</definedName>
    <definedName name="hjdfhshsh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hjj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HJJHGT" hidden="1">{#N/A,#N/A,FALSE,"balance";#N/A,#N/A,FALSE,"PYG"}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oha" hidden="1">{"PYGT",#N/A,FALSE,"PYG";"ACTIT",#N/A,FALSE,"BCE_GRAL-ACTIVO";"PASIT",#N/A,FALSE,"BCE_GRAL-PASIVO-PATRIM";"CAJAT",#N/A,FALSE,"CAJA"}</definedName>
    <definedName name="hoja" hidden="1">[2]Assumptions!#REF!</definedName>
    <definedName name="hojanueva" hidden="1">{#N/A,#N/A,FALSE,"SMT1";#N/A,#N/A,FALSE,"SMT2";#N/A,#N/A,FALSE,"Summary";#N/A,#N/A,FALSE,"Graphs";#N/A,#N/A,FALSE,"4 Panel"}</definedName>
    <definedName name="HOLA" hidden="1">{"'18'!$A$5:$M$18"}</definedName>
    <definedName name="HTML_CodePage" hidden="1">1252</definedName>
    <definedName name="HTML_Control" hidden="1">{"'S. C. B.'!$E$207"}</definedName>
    <definedName name="Html_control1" hidden="1">{"'18'!$A$5:$M$18"}</definedName>
    <definedName name="HTML_Description" hidden="1">""</definedName>
    <definedName name="HTML_Email" hidden="1">""</definedName>
    <definedName name="HTML_Header" hidden="1">"S. C. B."</definedName>
    <definedName name="HTML_LastUpdate" hidden="1">"20/6/00"</definedName>
    <definedName name="HTML_LineAfter" hidden="1">FALSE</definedName>
    <definedName name="HTML_LineBefore" hidden="1">FALSE</definedName>
    <definedName name="HTML_Name" hidden="1">"Nery Tuirán"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"A:\HTML.htm"</definedName>
    <definedName name="HTML_PathTemplate" hidden="1">"D:\Pruebas\HTML.htm"</definedName>
    <definedName name="HTML_Title" hidden="1">"FIRMAS COMISIONISTAS"</definedName>
    <definedName name="iiiiiiiiiiiiii" hidden="1">{"PYGT",#N/A,FALSE,"PYG";"ACTIT",#N/A,FALSE,"BCE_GRAL-ACTIVO";"PASIT",#N/A,FALSE,"BCE_GRAL-PASIVO-PATRIM";"CAJAT",#N/A,FALSE,"CAJA"}</definedName>
    <definedName name="ij" hidden="1">{#N/A,#N/A,FALSE,"Aging Summary";#N/A,#N/A,FALSE,"Ratio Analysis";#N/A,#N/A,FALSE,"Test 120 Day Accts";#N/A,#N/A,FALSE,"Tickmarks"}</definedName>
    <definedName name="ind" hidden="1">{"'18'!$A$5:$M$18"}</definedName>
    <definedName name="Indus" hidden="1">{"'18'!$A$5:$M$18"}</definedName>
    <definedName name="ingrid" hidden="1">{#N/A,#N/A,FALSE,"balance";#N/A,#N/A,FALSE,"PYG"}</definedName>
    <definedName name="INT_PRES_2" hidden="1">{#N/A,#N/A,FALSE,"Full";#N/A,#N/A,FALSE,"Half";#N/A,#N/A,FALSE,"Op Expenses";#N/A,#N/A,FALSE,"Cap Charge";#N/A,#N/A,FALSE,"Cost C";#N/A,#N/A,FALSE,"PP&amp;E";#N/A,#N/A,FALSE,"R&amp;D"}</definedName>
    <definedName name="INTERESES" hidden="1">{#N/A,#N/A,FALSE,"Aging Summary";#N/A,#N/A,FALSE,"Ratio Analysis";#N/A,#N/A,FALSE,"Test 120 Day Accts";#N/A,#N/A,FALSE,"Tickmarks"}</definedName>
    <definedName name="inven" hidden="1">{#N/A,#N/A,FALSE,"balance";#N/A,#N/A,FALSE,"PYG"}</definedName>
    <definedName name="Inven2" hidden="1">{#N/A,#N/A,FALSE,"balance";#N/A,#N/A,FALSE,"PYG"}</definedName>
    <definedName name="Inversion" hidden="1">{"EVA",#N/A,FALSE,"SMT2";#N/A,#N/A,FALSE,"Summary";#N/A,#N/A,FALSE,"Graphs";#N/A,#N/A,FALSE,"4 Panel"}</definedName>
    <definedName name="IOP" hidden="1">{#N/A,#N/A,FALSE,"Aging Summary";#N/A,#N/A,FALSE,"Ratio Analysis";#N/A,#N/A,FALSE,"Test 120 Day Accts";#N/A,#N/A,FALSE,"Tickmarks"}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"02/14/2023 13:21:35"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sColHidden" hidden="1">FALSE</definedName>
    <definedName name="IsLTMColHidden" hidden="1">FALSE</definedName>
    <definedName name="jabalí" hidden="1">{#N/A,#N/A,FALSE,"Aging Summary";#N/A,#N/A,FALSE,"Ratio Analysis";#N/A,#N/A,FALSE,"Test 120 Day Accts";#N/A,#N/A,FALSE,"Tickmarks"}</definedName>
    <definedName name="JE" hidden="1">{"'S. C. B.'!$E$207"}</definedName>
    <definedName name="jh" hidden="1">{#N/A,#N/A,FALSE,"Aging Summary";#N/A,#N/A,FALSE,"Ratio Analysis";#N/A,#N/A,FALSE,"Test 120 Day Accts";#N/A,#N/A,FALSE,"Tickmarks"}</definedName>
    <definedName name="jhjj" hidden="1">{"'S. C. B.'!$E$207"}</definedName>
    <definedName name="JHON" hidden="1">{#N/A,#N/A,FALSE,"Aging Summary";#N/A,#N/A,FALSE,"Ratio Analysis";#N/A,#N/A,FALSE,"Test 120 Day Accts";#N/A,#N/A,FALSE,"Tickmarks"}</definedName>
    <definedName name="JJAJAJJ" hidden="1">{"'S. C. B.'!$E$207"}</definedName>
    <definedName name="jjkk" hidden="1">{#N/A,#N/A,FALSE,"Aging Summary";#N/A,#N/A,FALSE,"Ratio Analysis";#N/A,#N/A,FALSE,"Test 120 Day Accts";#N/A,#N/A,FALSE,"Tickmarks"}</definedName>
    <definedName name="JKLÑ" hidden="1">{#N/A,#N/A,FALSE,"Aging Summary";#N/A,#N/A,FALSE,"Ratio Analysis";#N/A,#N/A,FALSE,"Test 120 Day Accts";#N/A,#N/A,FALSE,"Tickmarks"}</definedName>
    <definedName name="JOSE" hidden="1">{#N/A,#N/A,FALSE,"balance";#N/A,#N/A,FALSE,"PYG"}</definedName>
    <definedName name="juan" hidden="1">{#N/A,#N/A,FALSE,"balance";#N/A,#N/A,FALSE,"PYG"}</definedName>
    <definedName name="JULIO" hidden="1">{"'S. C. B.'!$E$207"}</definedName>
    <definedName name="JUNIO" hidden="1">{"'S. C. B.'!$E$207"}</definedName>
    <definedName name="JV" hidden="1">{"'S. C. B.'!$E$207"}</definedName>
    <definedName name="K" hidden="1">{"PYGT",#N/A,FALSE,"PYG";"ACTIT",#N/A,FALSE,"BCE_GRAL-ACTIVO";"PASIT",#N/A,FALSE,"BCE_GRAL-PASIVO-PATRIM";"CAJAT",#N/A,FALSE,"CAJA"}</definedName>
    <definedName name="kbv" hidden="1">{#N/A,#N/A,FALSE,"Aging Summary";#N/A,#N/A,FALSE,"Ratio Analysis";#N/A,#N/A,FALSE,"Test 120 Day Accts";#N/A,#N/A,FALSE,"Tickmarks"}</definedName>
    <definedName name="KENELMA" hidden="1">{#N/A,#N/A,FALSE,"Aging Summary";#N/A,#N/A,FALSE,"Ratio Analysis";#N/A,#N/A,FALSE,"Test 120 Day Accts";#N/A,#N/A,FALSE,"Tickmarks"}</definedName>
    <definedName name="KJ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kkkkkkkkkkkkkk" hidden="1">{"PYGT",#N/A,FALSE,"PYG";"ACTIT",#N/A,FALSE,"BCE_GRAL-ACTIVO";"PASIT",#N/A,FALSE,"BCE_GRAL-PASIVO-PATRIM";"CAJAT",#N/A,FALSE,"CAJA"}</definedName>
    <definedName name="kklñp" hidden="1">{#N/A,#N/A,FALSE,"Aging Summary";#N/A,#N/A,FALSE,"Ratio Analysis";#N/A,#N/A,FALSE,"Test 120 Day Accts";#N/A,#N/A,FALSE,"Tickmarks"}</definedName>
    <definedName name="KL" hidden="1">{"PYGS",#N/A,FALSE,"PYG";"ACTIS",#N/A,FALSE,"BCE_GRAL-ACTIVO";"PASIS",#N/A,FALSE,"BCE_GRAL-PASIVO-PATRIM";"CAJAS",#N/A,FALSE,"CAJA"}</definedName>
    <definedName name="kwhtot" hidden="1">{"KWHTONTOTAL",#N/A,FALSE,"KWHTON"}</definedName>
    <definedName name="lakdjsflkjshdafl" hidden="1">#REF!</definedName>
    <definedName name="laslala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LDC" hidden="1">{#N/A,#N/A,FALSE,"Aging Summary";#N/A,#N/A,FALSE,"Ratio Analysis";#N/A,#N/A,FALSE,"Test 120 Day Accts";#N/A,#N/A,FALSE,"Tickmarks"}</definedName>
    <definedName name="LINA10" hidden="1">{#N/A,#N/A,FALSE,"Aging Summary";#N/A,#N/A,FALSE,"Ratio Analysis";#N/A,#N/A,FALSE,"Test 120 Day Accts";#N/A,#N/A,FALSE,"Tickmarks"}</definedName>
    <definedName name="lina11" hidden="1">{#N/A,#N/A,FALSE,"Aging Summary";#N/A,#N/A,FALSE,"Ratio Analysis";#N/A,#N/A,FALSE,"Test 120 Day Accts";#N/A,#N/A,FALSE,"Tickmarks"}</definedName>
    <definedName name="lina12" hidden="1">{#N/A,#N/A,FALSE,"Aging Summary";#N/A,#N/A,FALSE,"Ratio Analysis";#N/A,#N/A,FALSE,"Test 120 Day Accts";#N/A,#N/A,FALSE,"Tickmarks"}</definedName>
    <definedName name="LINA15" hidden="1">{#N/A,#N/A,FALSE,"Aging Summary";#N/A,#N/A,FALSE,"Ratio Analysis";#N/A,#N/A,FALSE,"Test 120 Day Accts";#N/A,#N/A,FALSE,"Tickmarks"}</definedName>
    <definedName name="lina2" hidden="1">38</definedName>
    <definedName name="LINA20" hidden="1">{#N/A,#N/A,FALSE,"Aging Summary";#N/A,#N/A,FALSE,"Ratio Analysis";#N/A,#N/A,FALSE,"Test 120 Day Accts";#N/A,#N/A,FALSE,"Tickmarks"}</definedName>
    <definedName name="LINA3" hidden="1">{#N/A,#N/A,FALSE,"Aging Summary";#N/A,#N/A,FALSE,"Ratio Analysis";#N/A,#N/A,FALSE,"Test 120 Day Accts";#N/A,#N/A,FALSE,"Tickmarks"}</definedName>
    <definedName name="LINA4" hidden="1">{#N/A,#N/A,FALSE,"Aging Summary";#N/A,#N/A,FALSE,"Ratio Analysis";#N/A,#N/A,FALSE,"Test 120 Day Accts";#N/A,#N/A,FALSE,"Tickmarks"}</definedName>
    <definedName name="LINA5" hidden="1">{#N/A,#N/A,FALSE,"Aging Summary";#N/A,#N/A,FALSE,"Ratio Analysis";#N/A,#N/A,FALSE,"Test 120 Day Accts";#N/A,#N/A,FALSE,"Tickmarks"}</definedName>
    <definedName name="LINA6" hidden="1">{#N/A,#N/A,FALSE,"Aging Summary";#N/A,#N/A,FALSE,"Ratio Analysis";#N/A,#N/A,FALSE,"Test 120 Day Accts";#N/A,#N/A,FALSE,"Tickmarks"}</definedName>
    <definedName name="LINA9" hidden="1">{#N/A,#N/A,FALSE,"Aging Summary";#N/A,#N/A,FALSE,"Ratio Analysis";#N/A,#N/A,FALSE,"Test 120 Day Accts";#N/A,#N/A,FALSE,"Tickmarks"}</definedName>
    <definedName name="ListOffset" hidden="1">1</definedName>
    <definedName name="LJ" hidden="1">{"'S. C. B.'!$E$207"}</definedName>
    <definedName name="LKÑ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M" hidden="1">{#N/A,#N/A,FALSE,"Aging Summary";#N/A,#N/A,FALSE,"Ratio Analysis";#N/A,#N/A,FALSE,"Test 120 Day Accts";#N/A,#N/A,FALSE,"Tickmarks"}</definedName>
    <definedName name="LOGISTICA" hidden="1">{"'S. C. B.'!$E$207"}</definedName>
    <definedName name="luisafdgsdfgsdfgsdfg" hidden="1">'[7]D. VARIOS (1380)'!#REF!</definedName>
    <definedName name="Luz" hidden="1">{#N/A,#N/A,FALSE,"balance";#N/A,#N/A,FALSE,"PYG"}</definedName>
    <definedName name="magd" hidden="1">{#N/A,#N/A,FALSE,"GRAFICO";#N/A,#N/A,FALSE,"CAJA (2)";#N/A,#N/A,FALSE,"TERCEROS-PROMEDIO";#N/A,#N/A,FALSE,"CAJA";#N/A,#N/A,FALSE,"INGRESOS1995-2003";#N/A,#N/A,FALSE,"GASTOS1995-2003"}</definedName>
    <definedName name="MAM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MAR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mario" hidden="1">{#N/A,#N/A,FALSE,"Aging Summary";#N/A,#N/A,FALSE,"Ratio Analysis";#N/A,#N/A,FALSE,"Test 120 Day Accts";#N/A,#N/A,FALSE,"Tickmarks"}</definedName>
    <definedName name="MarkP" hidden="1">{#N/A,#N/A,FALSE,"GRAFICO";#N/A,#N/A,FALSE,"CAJA (2)";#N/A,#N/A,FALSE,"TERCEROS-PROMEDIO";#N/A,#N/A,FALSE,"CAJA";#N/A,#N/A,FALSE,"INGRESOS1995-2003";#N/A,#N/A,FALSE,"GASTOS1995-2003"}</definedName>
    <definedName name="marmol" hidden="1">{"PYGT",#N/A,FALSE,"PYG";"ACTIT",#N/A,FALSE,"BCE_GRAL-ACTIVO";"PASIT",#N/A,FALSE,"BCE_GRAL-PASIVO-PATRIM";"CAJAT",#N/A,FALSE,"CAJA"}</definedName>
    <definedName name="marzo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Merck" hidden="1">{"'18'!$A$5:$M$18"}</definedName>
    <definedName name="mercurio" hidden="1">{#N/A,#N/A,FALSE,"Aging Summary";#N/A,#N/A,FALSE,"Ratio Analysis";#N/A,#N/A,FALSE,"Test 120 Day Accts";#N/A,#N/A,FALSE,"Tickmarks"}</definedName>
    <definedName name="MIOJAKDJKA" hidden="1">{"'S. C. B.'!$E$207"}</definedName>
    <definedName name="mismo" hidden="1">{#N/A,#N/A,FALSE,"GRAFICO";#N/A,#N/A,FALSE,"CAJA (2)";#N/A,#N/A,FALSE,"TERCEROS-PROMEDIO";#N/A,#N/A,FALSE,"CAJA";#N/A,#N/A,FALSE,"INGRESOS1995-2003";#N/A,#N/A,FALSE,"GASTOS1995-2003"}</definedName>
    <definedName name="mm" hidden="1">{#N/A,#N/A,FALSE,"balance";#N/A,#N/A,FALSE,"PYG"}</definedName>
    <definedName name="MMA" hidden="1">{#N/A,#N/A,FALSE,"Aging Summary";#N/A,#N/A,FALSE,"Ratio Analysis";#N/A,#N/A,FALSE,"Test 120 Day Accts";#N/A,#N/A,FALSE,"Tickmarks"}</definedName>
    <definedName name="MMMM" hidden="1">{#N/A,#N/A,FALSE,"GRAFICO";#N/A,#N/A,FALSE,"CAJA (2)";#N/A,#N/A,FALSE,"TERCEROS-PROMEDIO";#N/A,#N/A,FALSE,"CAJA";#N/A,#N/A,FALSE,"INGRESOS1995-2003";#N/A,#N/A,FALSE,"GASTOS1995-2003"}</definedName>
    <definedName name="MMMMM" hidden="1">{"PYGT",#N/A,FALSE,"PYG";"ACTIT",#N/A,FALSE,"BCE_GRAL-ACTIVO";"PASIT",#N/A,FALSE,"BCE_GRAL-PASIVO-PATRIM";"CAJAT",#N/A,FALSE,"CAJA"}</definedName>
    <definedName name="mmmmmmmmmm" hidden="1">{"PYGT",#N/A,FALSE,"PYG";"ACTIT",#N/A,FALSE,"BCE_GRAL-ACTIVO";"PASIT",#N/A,FALSE,"BCE_GRAL-PASIVO-PATRIM";"CAJAT",#N/A,FALSE,"CAJA"}</definedName>
    <definedName name="mmmmmmmmmmmmm" hidden="1">{#N/A,#N/A,FALSE,"GRAFICO";#N/A,#N/A,FALSE,"CAJA (2)";#N/A,#N/A,FALSE,"TERCEROS-PROMEDIO";#N/A,#N/A,FALSE,"CAJA";#N/A,#N/A,FALSE,"INGRESOS1995-2003";#N/A,#N/A,FALSE,"GASTOS1995-2003"}</definedName>
    <definedName name="mmzjs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MN" hidden="1">{#N/A,#N/A,FALSE,"Aging Summary";#N/A,#N/A,FALSE,"Ratio Analysis";#N/A,#N/A,FALSE,"Test 120 Day Accts";#N/A,#N/A,FALSE,"Tickmarks"}</definedName>
    <definedName name="morado" hidden="1">{#N/A,#N/A,FALSE,"Aging Summary";#N/A,#N/A,FALSE,"Ratio Analysis";#N/A,#N/A,FALSE,"Test 120 Day Accts";#N/A,#N/A,FALSE,"Tickmarks"}</definedName>
    <definedName name="N" hidden="1">23</definedName>
    <definedName name="nada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nada1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nada101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nada2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nada223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nada3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nada32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nada33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nada4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nada6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nada99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NARJ" hidden="1">{#N/A,#N/A,FALSE,"Aging Summary";#N/A,#N/A,FALSE,"Ratio Analysis";#N/A,#N/A,FALSE,"Test 120 Day Accts";#N/A,#N/A,FALSE,"Tickmarks"}</definedName>
    <definedName name="new" hidden="1">{"EVA",#N/A,FALSE,"SMT2";#N/A,#N/A,FALSE,"Summary";#N/A,#N/A,FALSE,"Graphs";#N/A,#N/A,FALSE,"4 Panel"}</definedName>
    <definedName name="ni" hidden="1">{#N/A,#N/A,FALSE,"GRAFICO";#N/A,#N/A,FALSE,"CAJA (2)";#N/A,#N/A,FALSE,"TERCEROS-PROMEDIO";#N/A,#N/A,FALSE,"CAJA";#N/A,#N/A,FALSE,"INGRESOS1995-2003";#N/A,#N/A,FALSE,"GASTOS1995-2003"}</definedName>
    <definedName name="NNN" hidden="1">{"PYGS",#N/A,FALSE,"PYG";"ACTIS",#N/A,FALSE,"BCE_GRAL-ACTIVO";"PASIS",#N/A,FALSE,"BCE_GRAL-PASIVO-PATRIM";"CAJAS",#N/A,FALSE,"CAJA"}</definedName>
    <definedName name="NNNN" hidden="1">{"PYGT",#N/A,FALSE,"PYG";"ACTIT",#N/A,FALSE,"BCE_GRAL-ACTIVO";"PASIT",#N/A,FALSE,"BCE_GRAL-PASIVO-PATRIM";"CAJAT",#N/A,FALSE,"CAJA"}</definedName>
    <definedName name="NNNNN" hidden="1">{"PYGT",#N/A,FALSE,"PYG";"ACTIT",#N/A,FALSE,"BCE_GRAL-ACTIVO";"PASIT",#N/A,FALSE,"BCE_GRAL-PASIVO-PATRIM";"CAJAT",#N/A,FALSE,"CAJA"}</definedName>
    <definedName name="NO" hidden="1">{"PYGT",#N/A,FALSE,"PYG";"ACTIT",#N/A,FALSE,"BCE_GRAL-ACTIVO";"PASIT",#N/A,FALSE,"BCE_GRAL-PASIVO-PATRIM";"CAJAT",#N/A,FALSE,"CAJA"}</definedName>
    <definedName name="noam" hidden="1">{#N/A,#N/A,FALSE,"Aging Summary";#N/A,#N/A,FALSE,"Ratio Analysis";#N/A,#N/A,FALSE,"Test 120 Day Accts";#N/A,#N/A,FALSE,"Tickmarks"}</definedName>
    <definedName name="NóminaConfidencial" hidden="1">{#N/A,#N/A,FALSE,"Aging Summary";#N/A,#N/A,FALSE,"Ratio Analysis";#N/A,#N/A,FALSE,"Test 120 Day Accts";#N/A,#N/A,FALSE,"Tickmarks"}</definedName>
    <definedName name="nsda21s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NTA" hidden="1">{#N/A,#N/A,FALSE,"Aging Summary";#N/A,#N/A,FALSE,"Ratio Analysis";#N/A,#N/A,FALSE,"Test 120 Day Accts";#N/A,#N/A,FALSE,"Tickmarks"}</definedName>
    <definedName name="nzhshs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ÑAME" hidden="1">{#N/A,#N/A,FALSE,"Aging Summary";#N/A,#N/A,FALSE,"Ratio Analysis";#N/A,#N/A,FALSE,"Test 120 Day Accts";#N/A,#N/A,FALSE,"Tickmarks"}</definedName>
    <definedName name="ñl" hidden="1">{#N/A,#N/A,FALSE,"Aging Summary";#N/A,#N/A,FALSE,"Ratio Analysis";#N/A,#N/A,FALSE,"Test 120 Day Accts";#N/A,#N/A,FALSE,"Tickmarks"}</definedName>
    <definedName name="ÑLK" hidden="1">{#N/A,#N/A,FALSE,"Aging Summary";#N/A,#N/A,FALSE,"Ratio Analysis";#N/A,#N/A,FALSE,"Test 120 Day Accts";#N/A,#N/A,FALSE,"Tickmarks"}</definedName>
    <definedName name="ÑLOOPP" hidden="1">{#N/A,#N/A,FALSE,"Aging Summary";#N/A,#N/A,FALSE,"Ratio Analysis";#N/A,#N/A,FALSE,"Test 120 Day Accts";#N/A,#N/A,FALSE,"Tickmarks"}</definedName>
    <definedName name="ÑOÑO" hidden="1">{#N/A,#N/A,FALSE,"Aging Summary";#N/A,#N/A,FALSE,"Ratio Analysis";#N/A,#N/A,FALSE,"Test 120 Day Accts";#N/A,#N/A,FALSE,"Tickmarks"}</definedName>
    <definedName name="ñpl" hidden="1">{#N/A,#N/A,FALSE,"Aging Summary";#N/A,#N/A,FALSE,"Ratio Analysis";#N/A,#N/A,FALSE,"Test 120 Day Accts";#N/A,#N/A,FALSE,"Tickmarks"}</definedName>
    <definedName name="o" hidden="1">{#N/A,#N/A,FALSE,"balance";#N/A,#N/A,FALSE,"PYG"}</definedName>
    <definedName name="OCT" hidden="1">{#N/A,#N/A,FALSE,"BL&amp;GPA";#N/A,#N/A,FALSE,"Summary";#N/A,#N/A,FALSE,"hts"}</definedName>
    <definedName name="oera" hidden="1">{#N/A,#N/A,FALSE,"Aging Summary";#N/A,#N/A,FALSE,"Ratio Analysis";#N/A,#N/A,FALSE,"Test 120 Day Accts";#N/A,#N/A,FALSE,"Tickmarks"}</definedName>
    <definedName name="OGRAD" hidden="1">{#N/A,#N/A,FALSE,"Aging Summary";#N/A,#N/A,FALSE,"Ratio Analysis";#N/A,#N/A,FALSE,"Test 120 Day Accts";#N/A,#N/A,FALSE,"Tickmarks"}</definedName>
    <definedName name="oi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ojal" hidden="1">{#N/A,#N/A,FALSE,"Aging Summary";#N/A,#N/A,FALSE,"Ratio Analysis";#N/A,#N/A,FALSE,"Test 120 Day Accts";#N/A,#N/A,FALSE,"Tickmarks"}</definedName>
    <definedName name="ojc" hidden="1">{"'S. C. B.'!$E$207"}</definedName>
    <definedName name="ok" hidden="1">{#N/A,#N/A,FALSE,"balance";#N/A,#N/A,FALSE,"PYG"}</definedName>
    <definedName name="OLOCASUTO" hidden="1">{#N/A,#N/A,FALSE,"balance";#N/A,#N/A,FALSE,"PYG"}</definedName>
    <definedName name="onven" hidden="1">{#N/A,#N/A,FALSE,"balance";#N/A,#N/A,FALSE,"PYG"}</definedName>
    <definedName name="OOO" hidden="1">{#N/A,#N/A,FALSE,"Aging Summary";#N/A,#N/A,FALSE,"Ratio Analysis";#N/A,#N/A,FALSE,"Test 120 Day Accts";#N/A,#N/A,FALSE,"Tickmarks"}</definedName>
    <definedName name="operty" hidden="1">{#N/A,#N/A,FALSE,"Aging Summary";#N/A,#N/A,FALSE,"Ratio Analysis";#N/A,#N/A,FALSE,"Test 120 Day Accts";#N/A,#N/A,FALSE,"Tickmarks"}</definedName>
    <definedName name="OrderTable" hidden="1">#REF!</definedName>
    <definedName name="oso" hidden="1">{#N/A,#N/A,FALSE,"Aging Summary";#N/A,#N/A,FALSE,"Ratio Analysis";#N/A,#N/A,FALSE,"Test 120 Day Accts";#N/A,#N/A,FALSE,"Tickmarks"}</definedName>
    <definedName name="OTRO" hidden="1">{#N/A,#N/A,FALSE,"Aging Summary";#N/A,#N/A,FALSE,"Ratio Analysis";#N/A,#N/A,FALSE,"Test 120 Day Accts";#N/A,#N/A,FALSE,"Tickmarks"}</definedName>
    <definedName name="p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PABN" hidden="1">{#N/A,#N/A,FALSE,"Aging Summary";#N/A,#N/A,FALSE,"Ratio Analysis";#N/A,#N/A,FALSE,"Test 120 Day Accts";#N/A,#N/A,FALSE,"Tickmarks"}</definedName>
    <definedName name="Pal_Workbook_GUID" hidden="1">"R5YQ9RK1SJVQ1YWVMT59KYVQ"</definedName>
    <definedName name="PALENCIA" hidden="1">{#N/A,#N/A,FALSE,"Aging Summary";#N/A,#N/A,FALSE,"Ratio Analysis";#N/A,#N/A,FALSE,"Test 120 Day Accts";#N/A,#N/A,FALSE,"Tickmarks"}</definedName>
    <definedName name="PALTO" hidden="1">{#N/A,#N/A,FALSE,"Aging Summary";#N/A,#N/A,FALSE,"Ratio Analysis";#N/A,#N/A,FALSE,"Test 120 Day Accts";#N/A,#N/A,FALSE,"Tickmarks"}</definedName>
    <definedName name="parce" hidden="1">{#N/A,#N/A,FALSE,"Aging Summary";#N/A,#N/A,FALSE,"Ratio Analysis";#N/A,#N/A,FALSE,"Test 120 Day Accts";#N/A,#N/A,FALSE,"Tickmarks"}</definedName>
    <definedName name="parra" hidden="1">{#N/A,#N/A,FALSE,"Aging Summary";#N/A,#N/A,FALSE,"Ratio Analysis";#N/A,#N/A,FALSE,"Test 120 Day Accts";#N/A,#N/A,FALSE,"Tickmarks"}</definedName>
    <definedName name="particulares1" hidden="1">{#N/A,#N/A,FALSE,"Aging Summary";#N/A,#N/A,FALSE,"Ratio Analysis";#N/A,#N/A,FALSE,"Test 120 Day Accts";#N/A,#N/A,FALSE,"Tickmarks"}</definedName>
    <definedName name="PEPA" hidden="1">{"PYGT",#N/A,FALSE,"PYG";"ACTIT",#N/A,FALSE,"BCE_GRAL-ACTIVO";"PASIT",#N/A,FALSE,"BCE_GRAL-PASIVO-PATRIM";"CAJAT",#N/A,FALSE,"CAJA"}</definedName>
    <definedName name="PERA" hidden="1">{#N/A,#N/A,FALSE,"Aging Summary";#N/A,#N/A,FALSE,"Ratio Analysis";#N/A,#N/A,FALSE,"Test 120 Day Accts";#N/A,#N/A,FALSE,"Tickmarks"}</definedName>
    <definedName name="perico" hidden="1">{#N/A,#N/A,FALSE,"Aging Summary";#N/A,#N/A,FALSE,"Ratio Analysis";#N/A,#N/A,FALSE,"Test 120 Day Accts";#N/A,#N/A,FALSE,"Tickmarks"}</definedName>
    <definedName name="pintada" hidden="1">{#N/A,#N/A,FALSE,"balance";#N/A,#N/A,FALSE,"PYG"}</definedName>
    <definedName name="pl" hidden="1">{#N/A,#N/A,FALSE,"Aging Summary";#N/A,#N/A,FALSE,"Ratio Analysis";#N/A,#N/A,FALSE,"Test 120 Day Accts";#N/A,#N/A,FALSE,"Tickmarks"}</definedName>
    <definedName name="PÑ" hidden="1">{#N/A,#N/A,FALSE,"Aging Summary";#N/A,#N/A,FALSE,"Ratio Analysis";#N/A,#N/A,FALSE,"Test 120 Day Accts";#N/A,#N/A,FALSE,"Tickmarks"}</definedName>
    <definedName name="PO" hidden="1">{#N/A,#N/A,FALSE,"Aging Summary";#N/A,#N/A,FALSE,"Ratio Analysis";#N/A,#N/A,FALSE,"Test 120 Day Accts";#N/A,#N/A,FALSE,"Tickmarks"}</definedName>
    <definedName name="POLIS" hidden="1">{#N/A,#N/A,FALSE,"GRAFICO";#N/A,#N/A,FALSE,"CAJA (2)";#N/A,#N/A,FALSE,"TERCEROS-PROMEDIO";#N/A,#N/A,FALSE,"CAJA";#N/A,#N/A,FALSE,"INGRESOS1995-2003";#N/A,#N/A,FALSE,"GASTOS1995-2003"}</definedName>
    <definedName name="pop" hidden="1">'[8]dic 1999'!$AF$7:$AF$11</definedName>
    <definedName name="pp" hidden="1">{#N/A,#N/A,FALSE,"balance";#N/A,#N/A,FALSE,"PYG"}</definedName>
    <definedName name="ppppppppppp3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Pptomol06revisrefino" hidden="1">{"'18'!$A$5:$M$18"}</definedName>
    <definedName name="ProdForm" hidden="1">#REF!</definedName>
    <definedName name="Product" hidden="1">#REF!</definedName>
    <definedName name="PRODUCTO" hidden="1">{#N/A,#N/A,FALSE,"balance";#N/A,#N/A,FALSE,"PYG"}</definedName>
    <definedName name="PYG" hidden="1">{#N/A,#N/A,FALSE,"balance";#N/A,#N/A,FALSE,"PYG"}</definedName>
    <definedName name="pygnuevo" hidden="1">{#N/A,#N/A,FALSE,"balance";#N/A,#N/A,FALSE,"PYG"}</definedName>
    <definedName name="q" hidden="1">{#N/A,#N/A,FALSE,"Aging Summary";#N/A,#N/A,FALSE,"Ratio Analysis";#N/A,#N/A,FALSE,"Test 120 Day Accts";#N/A,#N/A,FALSE,"Tickmarks"}</definedName>
    <definedName name="QPI" hidden="1">{#N/A,#N/A,FALSE,"Aging Summary";#N/A,#N/A,FALSE,"Ratio Analysis";#N/A,#N/A,FALSE,"Test 120 Day Accts";#N/A,#N/A,FALSE,"Tickmarks"}</definedName>
    <definedName name="qq" hidden="1">{#N/A,#N/A,FALSE,"balance";#N/A,#N/A,FALSE,"PYG"}</definedName>
    <definedName name="QQQQQQQ" hidden="1">#REF!</definedName>
    <definedName name="QUESO" hidden="1">{"PYGT",#N/A,FALSE,"PYG";"ACTIT",#N/A,FALSE,"BCE_GRAL-ACTIVO";"PASIT",#N/A,FALSE,"BCE_GRAL-PASIVO-PATRIM";"CAJAT",#N/A,FALSE,"CAJA"}</definedName>
    <definedName name="RAFA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RAIZ" hidden="1">{#N/A,#N/A,FALSE,"Aging Summary";#N/A,#N/A,FALSE,"Ratio Analysis";#N/A,#N/A,FALSE,"Test 120 Day Accts";#N/A,#N/A,FALSE,"Tickmarks"}</definedName>
    <definedName name="RCArea" hidden="1">#REF!</definedName>
    <definedName name="re" hidden="1">{#N/A,#N/A,FALSE,"balance";#N/A,#N/A,FALSE,"PYG"}</definedName>
    <definedName name="REA" hidden="1">{"'S. C. B.'!$E$207"}</definedName>
    <definedName name="reajuste" hidden="1">{"'S. C. B.'!$E$207"}</definedName>
    <definedName name="REE" hidden="1">{"'18'!$A$5:$M$18"}</definedName>
    <definedName name="rei" hidden="1">{"'18'!$A$5:$M$18"}</definedName>
    <definedName name="RENTA" hidden="1">{"'S. C. B.'!$E$207"}</definedName>
    <definedName name="res" hidden="1">{#N/A,#N/A,FALSE,"GRAFICO";#N/A,#N/A,FALSE,"CAJA (2)";#N/A,#N/A,FALSE,"TERCEROS-PROMEDIO";#N/A,#N/A,FALSE,"CAJA";#N/A,#N/A,FALSE,"INGRESOS1995-2003";#N/A,#N/A,FALSE,"GASTOS1995-2003"}</definedName>
    <definedName name="RESUMEN" hidden="1">{"'S. C. B.'!$E$207"}</definedName>
    <definedName name="ret" hidden="1">{#N/A,#N/A,FALSE,"Aging Summary";#N/A,#N/A,FALSE,"Ratio Analysis";#N/A,#N/A,FALSE,"Test 120 Day Accts";#N/A,#N/A,FALSE,"Tickmarks"}</definedName>
    <definedName name="retefuente" hidden="1">{#N/A,#N/A,FALSE,"balance";#N/A,#N/A,FALSE,"PYG"}</definedName>
    <definedName name="retefuente2" hidden="1">{#N/A,#N/A,FALSE,"balance";#N/A,#N/A,FALSE,"PYG"}</definedName>
    <definedName name="reti" hidden="1">{"'18'!$A$5:$M$18"}</definedName>
    <definedName name="retiro" hidden="1">{"'18'!$A$5:$M$18"}</definedName>
    <definedName name="RF" hidden="1">{#N/A,#N/A,FALSE,"Aging Summary";#N/A,#N/A,FALSE,"Ratio Analysis";#N/A,#N/A,FALSE,"Test 120 Day Accts";#N/A,#N/A,FALSE,"Tickmarks"}</definedName>
    <definedName name="rfg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141597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TRUE</definedName>
    <definedName name="RiskUseMultipleCPUs" hidden="1">FALSE</definedName>
    <definedName name="rr" hidden="1">{#N/A,#N/A,FALSE,"balance";#N/A,#N/A,FALSE,"PYG"}</definedName>
    <definedName name="rrr" hidden="1">{#N/A,#N/A,FALSE,"balance";#N/A,#N/A,FALSE,"PYG"}</definedName>
    <definedName name="rrrrrrrrrrr" hidden="1">{#N/A,#N/A,FALSE,"GRAFICO";#N/A,#N/A,FALSE,"CAJA (2)";#N/A,#N/A,FALSE,"TERCEROS-PROMEDIO";#N/A,#N/A,FALSE,"CAJA";#N/A,#N/A,FALSE,"INGRESOS1995-2003";#N/A,#N/A,FALSE,"GASTOS1995-2003"}</definedName>
    <definedName name="rrtrr" hidden="1">{"PYGT",#N/A,FALSE,"PYG";"ACTIT",#N/A,FALSE,"BCE_GRAL-ACTIVO";"PASIT",#N/A,FALSE,"BCE_GRAL-PASIVO-PATRIM";"CAJAT",#N/A,FALSE,"CAJA"}</definedName>
    <definedName name="RT" hidden="1">{"'S. C. B.'!$E$207"}</definedName>
    <definedName name="RTS" hidden="1">{#N/A,#N/A,FALSE,"Aging Summary";#N/A,#N/A,FALSE,"Ratio Analysis";#N/A,#N/A,FALSE,"Test 120 Day Accts";#N/A,#N/A,FALSE,"Tickmarks"}</definedName>
    <definedName name="RzaFA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s" hidden="1">{#N/A,#N/A,FALSE,"balance";#N/A,#N/A,FALSE,"PYG"}</definedName>
    <definedName name="SAD" hidden="1">{#N/A,#N/A,FALSE,"Aging Summary";#N/A,#N/A,FALSE,"Ratio Analysis";#N/A,#N/A,FALSE,"Test 120 Day Accts";#N/A,#N/A,FALSE,"Tickmarks"}</definedName>
    <definedName name="sadadd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SALDOSAP" hidden="1">{"PYGS",#N/A,FALSE,"PYG";"ACTIS",#N/A,FALSE,"BCE_GRAL-ACTIVO";"PASIS",#N/A,FALSE,"BCE_GRAL-PASIVO-PATRIM";"CAJAS",#N/A,FALSE,"CAJA"}</definedName>
    <definedName name="SAPBEXhrIndnt" hidden="1">1</definedName>
    <definedName name="SAPBEXrevision" hidden="1">1</definedName>
    <definedName name="SAPBEXsysID" hidden="1">"BWP"</definedName>
    <definedName name="SAPBEXwbID" hidden="1">"3PAIY8A0PAFUN0NVJ1AMBH10D"</definedName>
    <definedName name="sd" hidden="1">{#N/A,#N/A,FALSE,"Aging Summary";#N/A,#N/A,FALSE,"Ratio Analysis";#N/A,#N/A,FALSE,"Test 120 Day Accts";#N/A,#N/A,FALSE,"Tickmarks"}</definedName>
    <definedName name="sdsdsd" hidden="1">#REF!</definedName>
    <definedName name="SELLO" hidden="1">{#N/A,#N/A,FALSE,"Aging Summary";#N/A,#N/A,FALSE,"Ratio Analysis";#N/A,#N/A,FALSE,"Test 120 Day Accts";#N/A,#N/A,FALSE,"Tickmarks"}</definedName>
    <definedName name="sencount" hidden="1">1</definedName>
    <definedName name="servicios" hidden="1">{#N/A,#N/A,FALSE,"Aging Summary";#N/A,#N/A,FALSE,"Ratio Analysis";#N/A,#N/A,FALSE,"Test 120 Day Accts";#N/A,#N/A,FALSE,"Tickmarks"}</definedName>
    <definedName name="sjjsjs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sjjskjs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sksssd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slslkdkd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slslslsl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smmaj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smmsmsms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smmssaa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sñalskd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999999999</definedName>
    <definedName name="SpecialPrice" hidden="1">#REF!</definedName>
    <definedName name="ssaaaaaa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ssnwhs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SSS" hidden="1">#REF!</definedName>
    <definedName name="sssnna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ssss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SSSSDSTYU" hidden="1">{"PYGT",#N/A,FALSE,"PYG";"ACTIT",#N/A,FALSE,"BCE_GRAL-ACTIVO";"PASIT",#N/A,FALSE,"BCE_GRAL-PASIVO-PATRIM";"CAJAT",#N/A,FALSE,"CAJA"}</definedName>
    <definedName name="sssss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sssssssssss" hidden="1">{#N/A,#N/A,FALSE,"GRAFICO";#N/A,#N/A,FALSE,"CAJA (2)";#N/A,#N/A,FALSE,"TERCEROS-PROMEDIO";#N/A,#N/A,FALSE,"CAJA";#N/A,#N/A,FALSE,"INGRESOS1995-2003";#N/A,#N/A,FALSE,"GASTOS1995-2003"}</definedName>
    <definedName name="STELLA" hidden="1">{#N/A,#N/A,FALSE,"Aging Summary";#N/A,#N/A,FALSE,"Ratio Analysis";#N/A,#N/A,FALSE,"Test 120 Day Accts";#N/A,#N/A,FALSE,"Tickmarks"}</definedName>
    <definedName name="t" hidden="1">{"'S. C. B.'!$E$207"}</definedName>
    <definedName name="TablaHistorico" hidden="1">#REF!</definedName>
    <definedName name="tbl_ProdInfo" hidden="1">#REF!</definedName>
    <definedName name="TC" hidden="1">{#N/A,#N/A,FALSE,"GRAFICO";#N/A,#N/A,FALSE,"CAJA (2)";#N/A,#N/A,FALSE,"TERCEROS-PROMEDIO";#N/A,#N/A,FALSE,"CAJA";#N/A,#N/A,FALSE,"INGRESOS1995-2003";#N/A,#N/A,FALSE,"GASTOS1995-2003"}</definedName>
    <definedName name="TESV" hidden="1">{"'S. C. B.'!$E$207"}</definedName>
    <definedName name="TextRefCopyRangeCount" hidden="1">2</definedName>
    <definedName name="tid" hidden="1">{"'S. C. B.'!$E$207"}</definedName>
    <definedName name="TONELADA" hidden="1">{#N/A,#N/A,FALSE,"balance";#N/A,#N/A,FALSE,"PYG"}</definedName>
    <definedName name="TONELADAS" hidden="1">{#N/A,#N/A,FALSE,"balance";#N/A,#N/A,FALSE,"PYG"}</definedName>
    <definedName name="TORO" hidden="1">{"PYGT",#N/A,FALSE,"PYG";"ACTIT",#N/A,FALSE,"BCE_GRAL-ACTIVO";"PASIT",#N/A,FALSE,"BCE_GRAL-PASIVO-PATRIM";"CAJAT",#N/A,FALSE,"CAJA"}</definedName>
    <definedName name="tr" hidden="1">{#N/A,#N/A,FALSE,"Aging Summary";#N/A,#N/A,FALSE,"Ratio Analysis";#N/A,#N/A,FALSE,"Test 120 Day Accts";#N/A,#N/A,FALSE,"Tickmarks"}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IO" hidden="1">{#N/A,#N/A,FALSE,"GRAFICO";#N/A,#N/A,FALSE,"CAJA (2)";#N/A,#N/A,FALSE,"TERCEROS-PROMEDIO";#N/A,#N/A,FALSE,"CAJA";#N/A,#N/A,FALSE,"INGRESOS1995-2003";#N/A,#N/A,FALSE,"GASTOS1995-2003"}</definedName>
    <definedName name="Triunfo" hidden="1">{#N/A,#N/A,FALSE,"balance";#N/A,#N/A,FALSE,"PYG"}</definedName>
    <definedName name="TTT" hidden="1">{"KWHTONTOTAL",#N/A,FALSE,"KWHTON"}</definedName>
    <definedName name="tttttttt" hidden="1">{"PYGT",#N/A,FALSE,"PYG";"ACTIT",#N/A,FALSE,"BCE_GRAL-ACTIVO";"PASIT",#N/A,FALSE,"BCE_GRAL-PASIVO-PATRIM";"CAJAT",#N/A,FALSE,"CAJA"}</definedName>
    <definedName name="ttttttttttt" hidden="1">{"PYGT",#N/A,FALSE,"PYG";"ACTIT",#N/A,FALSE,"BCE_GRAL-ACTIVO";"PASIT",#N/A,FALSE,"BCE_GRAL-PASIVO-PATRIM";"CAJAT",#N/A,FALSE,"CAJA"}</definedName>
    <definedName name="ttttttttttttt" hidden="1">{"PYGT",#N/A,FALSE,"PYG";"ACTIT",#N/A,FALSE,"BCE_GRAL-ACTIVO";"PASIT",#N/A,FALSE,"BCE_GRAL-PASIVO-PATRIM";"CAJAT",#N/A,FALSE,"CAJA"}</definedName>
    <definedName name="tyuio" hidden="1">{"PYGS",#N/A,FALSE,"PYG";"ACTIS",#N/A,FALSE,"BCE_GRAL-ACTIVO";"PASIS",#N/A,FALSE,"BCE_GRAL-PASIVO-PATRIM";"CAJAS",#N/A,FALSE,"CAJA"}</definedName>
    <definedName name="TYUT" hidden="1">{#N/A,#N/A,FALSE,"Aging Summary";#N/A,#N/A,FALSE,"Ratio Analysis";#N/A,#N/A,FALSE,"Test 120 Day Accts";#N/A,#N/A,FALSE,"Tickmarks"}</definedName>
    <definedName name="u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Ua" hidden="1">{#N/A,#N/A,FALSE,"balance";#N/A,#N/A,FALSE,"PYG"}</definedName>
    <definedName name="uf" hidden="1">{#N/A,#N/A,FALSE,"Aging Summary";#N/A,#N/A,FALSE,"Ratio Analysis";#N/A,#N/A,FALSE,"Test 120 Day Accts";#N/A,#N/A,FALSE,"Tickmarks"}</definedName>
    <definedName name="ui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UÑA" hidden="1">{#N/A,#N/A,FALSE,"Aging Summary";#N/A,#N/A,FALSE,"Ratio Analysis";#N/A,#N/A,FALSE,"Test 120 Day Accts";#N/A,#N/A,FALSE,"Tickmarks"}</definedName>
    <definedName name="UÑERO" hidden="1">{"PYGS",#N/A,FALSE,"PYG";"ACTIS",#N/A,FALSE,"BCE_GRAL-ACTIVO";"PASIS",#N/A,FALSE,"BCE_GRAL-PASIVO-PATRIM";"CAJAS",#N/A,FALSE,"CAJA"}</definedName>
    <definedName name="util" hidden="1">{"'Hoja2'!$A$4:$H$68"}</definedName>
    <definedName name="v" hidden="1">{#N/A,#N/A,FALSE,"GRAFICO";#N/A,#N/A,FALSE,"CAJA (2)";#N/A,#N/A,FALSE,"TERCEROS-PROMEDIO";#N/A,#N/A,FALSE,"CAJA";#N/A,#N/A,FALSE,"INGRESOS1995-2003";#N/A,#N/A,FALSE,"GASTOS1995-2003"}</definedName>
    <definedName name="vb" hidden="1">{"Parcial",#N/A,FALSE,"GastFuncionamiento";"Parcial2",#N/A,FALSE,"GastFuncionamiento";"Total",#N/A,FALSE,"GastFuncionamiento"}</definedName>
    <definedName name="VENTA" hidden="1">{"'S. C. B.'!$E$207"}</definedName>
    <definedName name="VENTAS" hidden="1">{"'S. C. B.'!$E$207"}</definedName>
    <definedName name="verde" hidden="1">{#N/A,#N/A,FALSE,"Aging Summary";#N/A,#N/A,FALSE,"Ratio Analysis";#N/A,#N/A,FALSE,"Test 120 Day Accts";#N/A,#N/A,FALSE,"Tickmarks"}</definedName>
    <definedName name="vghf" hidden="1">{#N/A,#N/A,FALSE,"Aging Summary";#N/A,#N/A,FALSE,"Ratio Analysis";#N/A,#N/A,FALSE,"Test 120 Day Accts";#N/A,#N/A,FALSE,"Tickmarks"}</definedName>
    <definedName name="VTA" hidden="1">{"'S. C. B.'!$E$207"}</definedName>
    <definedName name="vvvv" hidden="1">{#N/A,#N/A,FALSE,"balance";#N/A,#N/A,FALSE,"PYG"}</definedName>
    <definedName name="VVVVV" hidden="1">{#N/A,#N/A,FALSE,"Full";#N/A,#N/A,FALSE,"Half";#N/A,#N/A,FALSE,"Op Expenses";#N/A,#N/A,FALSE,"Cap Charge";#N/A,#N/A,FALSE,"Cost C";#N/A,#N/A,FALSE,"PP&amp;E";#N/A,#N/A,FALSE,"R&amp;D"}</definedName>
    <definedName name="w" hidden="1">{#N/A,#N/A,FALSE,"Aging Summary";#N/A,#N/A,FALSE,"Ratio Analysis";#N/A,#N/A,FALSE,"Test 120 Day Accts";#N/A,#N/A,FALSE,"Tickmarks"}</definedName>
    <definedName name="WEAR" hidden="1">{#N/A,#N/A,FALSE,"Aging Summary";#N/A,#N/A,FALSE,"Ratio Analysis";#N/A,#N/A,FALSE,"Test 120 Day Accts";#N/A,#N/A,FALSE,"Tickmarks"}</definedName>
    <definedName name="william" hidden="1">{#N/A,#N/A,FALSE,"Aging Summary";#N/A,#N/A,FALSE,"Ratio Analysis";#N/A,#N/A,FALSE,"Test 120 Day Accts";#N/A,#N/A,FALSE,"Tickmarks"}</definedName>
    <definedName name="wq" hidden="1">{#N/A,#N/A,FALSE,"Aging Summary";#N/A,#N/A,FALSE,"Ratio Analysis";#N/A,#N/A,FALSE,"Test 120 Day Accts";#N/A,#N/A,FALSE,"Tickmarks"}</definedName>
    <definedName name="wqa" hidden="1">{#N/A,#N/A,FALSE,"Aging Summary";#N/A,#N/A,FALSE,"Ratio Analysis";#N/A,#N/A,FALSE,"Test 120 Day Accts";#N/A,#N/A,FALSE,"Tickmarks"}</definedName>
    <definedName name="wr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{#N/A,#N/A,FALSE,"BL&amp;GPA";#N/A,#N/A,FALSE,"Summary";#N/A,#N/A,FALSE,"hts"}</definedName>
    <definedName name="WRN.ALL.2" hidden="1">{#N/A,#N/A,FALSE,"BL&amp;GPA";#N/A,#N/A,FALSE,"Summary";#N/A,#N/A,FALSE,"hts"}</definedName>
    <definedName name="wrn.Book." hidden="1">{"EVA",#N/A,FALSE,"SMT2";#N/A,#N/A,FALSE,"Summary";#N/A,#N/A,FALSE,"Graphs";#N/A,#N/A,FALSE,"4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Financ_polchem.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wrn.indirectostotal." hidden="1">{"idirectoskwh",#N/A,FALSE,"INDIRECTOS"}</definedName>
    <definedName name="wrn.Inf_CLP.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wrn.INF_USD.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wrn.junta." hidden="1">{#N/A,#N/A,FALSE,"balance";#N/A,#N/A,FALSE,"PYG"}</definedName>
    <definedName name="wrn.Junta._.Principal.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wrn.junta.2" hidden="1">{#N/A,#N/A,FALSE,"balance";#N/A,#N/A,FALSE,"PYG"}</definedName>
    <definedName name="wrn.KWHTOTAL." hidden="1">{"KWHTONTOTAL",#N/A,FALSE,"KWHTON"}</definedName>
    <definedName name="wrn.print._.rept.." hidden="1">{#N/A,#N/A,FALSE,"GP";#N/A,#N/A,FALSE,"Summary"}</definedName>
    <definedName name="wrn.PROYEC." hidden="1">{#N/A,#N/A,FALSE,"GRAFICO";#N/A,#N/A,FALSE,"CAJA (2)";#N/A,#N/A,FALSE,"TERCEROS-PROMEDIO";#N/A,#N/A,FALSE,"CAJA";#N/A,#N/A,FALSE,"INGRESOS1995-2003";#N/A,#N/A,FALSE,"GASTOS1995-2003"}</definedName>
    <definedName name="wrn.SENCILLO." hidden="1">{"PYGS",#N/A,FALSE,"PYG";"ACTIS",#N/A,FALSE,"BCE_GRAL-ACTIVO";"PASIS",#N/A,FALSE,"BCE_GRAL-PASIVO-PATRIM";"CAJAS",#N/A,FALSE,"CAJA"}</definedName>
    <definedName name="wrn.TOTAL." hidden="1">{"PYGT",#N/A,FALSE,"PYG";"ACTIT",#N/A,FALSE,"BCE_GRAL-ACTIVO";"PASIT",#N/A,FALSE,"BCE_GRAL-PASIVO-PATRIM";"CAJAT",#N/A,FALSE,"CAJA"}</definedName>
    <definedName name="Wrn_print._rept_2" hidden="1">{#N/A,#N/A,FALSE,"GP";#N/A,#N/A,FALSE,"Summary"}</definedName>
    <definedName name="WWWW" hidden="1">{"KWHTONTOTAL",#N/A,FALSE,"KWHTON"}</definedName>
    <definedName name="wwwwww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xa" hidden="1">{"'Hoja2'!$A$4:$H$68"}</definedName>
    <definedName name="xchk" hidden="1">{#N/A,#N/A,FALSE,"balance";#N/A,#N/A,FALSE,"PYG"}</definedName>
    <definedName name="XEROS" hidden="1">{#N/A,#N/A,FALSE,"Aging Summary";#N/A,#N/A,FALSE,"Ratio Analysis";#N/A,#N/A,FALSE,"Test 120 Day Accts";#N/A,#N/A,FALSE,"Tickmarks"}</definedName>
    <definedName name="XIOMARA" hidden="1">{"PYGS",#N/A,FALSE,"PYG";"ACTIS",#N/A,FALSE,"BCE_GRAL-ACTIVO";"PASIS",#N/A,FALSE,"BCE_GRAL-PASIVO-PATRIM";"CAJAS",#N/A,FALSE,"CAJA"}</definedName>
    <definedName name="XION" hidden="1">{#N/A,#N/A,FALSE,"Aging Summary";#N/A,#N/A,FALSE,"Ratio Analysis";#N/A,#N/A,FALSE,"Test 120 Day Accts";#N/A,#N/A,FALSE,"Tickmarks"}</definedName>
    <definedName name="XREF_COLUMN_1" hidden="1">#REF!</definedName>
    <definedName name="XREF_COLUMN_10" hidden="1">'[9]ANTICIPO DE IMPUESTOS (1355)'!#REF!</definedName>
    <definedName name="XREF_COLUMN_11" hidden="1">'[10]Prueba Global Act Fijos'!#REF!</definedName>
    <definedName name="XREF_COLUMN_12" hidden="1">#REF!</definedName>
    <definedName name="XREF_COLUMN_13" hidden="1">'[9]D. VARIOS (1380)'!#REF!</definedName>
    <definedName name="XREF_COLUMN_14" hidden="1">'[10]Prueba Global Act Fijos'!#REF!</definedName>
    <definedName name="XREF_COLUMN_15" hidden="1">'[10]Prueba Global Act Fijos'!#REF!</definedName>
    <definedName name="XREF_COLUMN_16" hidden="1">#REF!</definedName>
    <definedName name="XREF_COLUMN_17" hidden="1">'[10]Prueba Global Act Fijos'!#REF!</definedName>
    <definedName name="XREF_COLUMN_2" hidden="1">'[9]ANTICIPO DE IMPUESTOS (1355)'!#REF!</definedName>
    <definedName name="XREF_COLUMN_3" hidden="1">#REF!</definedName>
    <definedName name="XREF_COLUMN_4" hidden="1">'[9]PROVISIONES (1399)'!#REF!</definedName>
    <definedName name="XREF_COLUMN_5" hidden="1">#REF!</definedName>
    <definedName name="XREF_COLUMN_6" hidden="1">'[9]D. VARIOS (1380)'!#REF!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'[11]Cálculo Detallado'!#REF!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'[11]Cálculo Detallado'!$L$112</definedName>
    <definedName name="XRefCopy13Row" hidden="1">#REF!</definedName>
    <definedName name="XRefCopy14" hidden="1">'[11]Cálculo Detallado'!$C$112</definedName>
    <definedName name="XRefCopy14Row" hidden="1">#REF!</definedName>
    <definedName name="XRefCopy15" hidden="1">'[11]Cálculo Detallado'!$J$112</definedName>
    <definedName name="XRefCopy15Row" hidden="1">[12]XREF!#REF!</definedName>
    <definedName name="XRefCopy16" hidden="1">#REF!</definedName>
    <definedName name="XRefCopy16Row" hidden="1">[12]XREF!#REF!</definedName>
    <definedName name="XRefCopy17Row" hidden="1">[12]XREF!#REF!</definedName>
    <definedName name="XRefCopy18" hidden="1">[13]CXC!#REF!</definedName>
    <definedName name="XRefCopy18Row" hidden="1">#REF!</definedName>
    <definedName name="XRefCopy19" hidden="1">[14]CxP!#REF!</definedName>
    <definedName name="XRefCopy19Row" hidden="1">#REF!</definedName>
    <definedName name="XRefCopy1Row" hidden="1">#REF!</definedName>
    <definedName name="XRefCopy2" hidden="1">'[11]Cálculo Detallado'!#REF!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[12]XREF!#REF!</definedName>
    <definedName name="XRefCopy24" hidden="1">'[7]D. VARIOS (1380)'!#REF!</definedName>
    <definedName name="XRefCopy24Row" hidden="1">#REF!</definedName>
    <definedName name="XRefCopy25" hidden="1">#REF!</definedName>
    <definedName name="XRefCopy25Row" hidden="1">#REF!</definedName>
    <definedName name="XRefCopy26" hidden="1">'[10]Prueba Global Act Fijos'!#REF!</definedName>
    <definedName name="XRefCopy26Row" hidden="1">#REF!</definedName>
    <definedName name="XRefCopy27" hidden="1">#REF!</definedName>
    <definedName name="XRefCopy28" hidden="1">#REF!</definedName>
    <definedName name="XRefCopy28Row" hidden="1">#REF!</definedName>
    <definedName name="XRefCopy2Row" hidden="1">#REF!</definedName>
    <definedName name="XRefCopy3" hidden="1">'[11]Cálculo Detallado'!#REF!</definedName>
    <definedName name="XRefCopy30Row" hidden="1">#REF!</definedName>
    <definedName name="XRefCopy3Row" hidden="1">#REF!</definedName>
    <definedName name="XRefCopy4" hidden="1">'[11]Cálculo Detallado'!#REF!</definedName>
    <definedName name="XRefCopy4Row" hidden="1">#REF!</definedName>
    <definedName name="XRefCopy5" hidden="1">'[11]Cálculo Detallado'!#REF!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'[11]Cálculo Detallado'!$H$33</definedName>
    <definedName name="XRefCopy8Row" hidden="1">#REF!</definedName>
    <definedName name="XRefCopy9" hidden="1">'[11]Cálculo Detallado'!#REF!</definedName>
    <definedName name="XRefCopy9Row" hidden="1">#REF!</definedName>
    <definedName name="XRefCopyRangeCount" hidden="1">1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Row" hidden="1">#REF!</definedName>
    <definedName name="XRefPaste21Row" hidden="1">#REF!</definedName>
    <definedName name="XRefPaste22Row" hidden="1">#REF!</definedName>
    <definedName name="XRefPaste23Row" hidden="1">#REF!</definedName>
    <definedName name="XRefPaste24" hidden="1">#REF!</definedName>
    <definedName name="XRefPaste24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[14]CxP!#REF!</definedName>
    <definedName name="XRefPaste4Row" hidden="1">#REF!</definedName>
    <definedName name="XRefPaste5" hidden="1">[13]CXC!#REF!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1</definedName>
    <definedName name="XXX" hidden="1">{#N/A,#N/A,FALSE,"balance";#N/A,#N/A,FALSE,"PYG"}</definedName>
    <definedName name="XXXDE" hidden="1">{#N/A,#N/A,FALSE,"Aging Summary";#N/A,#N/A,FALSE,"Ratio Analysis";#N/A,#N/A,FALSE,"Test 120 Day Accts";#N/A,#N/A,FALSE,"Tickmarks"}</definedName>
    <definedName name="XXXX" hidden="1">{#N/A,#N/A,FALSE,"Aging Summary";#N/A,#N/A,FALSE,"Ratio Analysis";#N/A,#N/A,FALSE,"Test 120 Day Accts";#N/A,#N/A,FALSE,"Tickmarks"}</definedName>
    <definedName name="xxxxxx" hidden="1">{#N/A,#N/A,FALSE,"Aging Summary";#N/A,#N/A,FALSE,"Ratio Analysis";#N/A,#N/A,FALSE,"Test 120 Day Accts";#N/A,#N/A,FALSE,"Tickmarks"}</definedName>
    <definedName name="xxxxxxxxxxxx" hidden="1">{#N/A,#N/A,FALSE,"Aging Summary";#N/A,#N/A,FALSE,"Ratio Analysis";#N/A,#N/A,FALSE,"Test 120 Day Accts";#N/A,#N/A,FALSE,"Tickmarks"}</definedName>
    <definedName name="xxxzsd" hidden="1">{#N/A,#N/A,FALSE,"Aging Summary";#N/A,#N/A,FALSE,"Ratio Analysis";#N/A,#N/A,FALSE,"Test 120 Day Accts";#N/A,#N/A,FALSE,"Tickmarks"}</definedName>
    <definedName name="xz" hidden="1">{"PYGS",#N/A,FALSE,"PYG";"ACTIS",#N/A,FALSE,"BCE_GRAL-ACTIVO";"PASIS",#N/A,FALSE,"BCE_GRAL-PASIVO-PATRIM";"CAJAS",#N/A,FALSE,"CAJA"}</definedName>
    <definedName name="xzc" hidden="1">{#N/A,#N/A,FALSE,"Aging Summary";#N/A,#N/A,FALSE,"Ratio Analysis";#N/A,#N/A,FALSE,"Test 120 Day Accts";#N/A,#N/A,FALSE,"Tickmarks"}</definedName>
    <definedName name="Y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yema" hidden="1">{#N/A,#N/A,FALSE,"Aging Summary";#N/A,#N/A,FALSE,"Ratio Analysis";#N/A,#N/A,FALSE,"Test 120 Day Accts";#N/A,#N/A,FALSE,"Tickmarks"}</definedName>
    <definedName name="YO" hidden="1">{#N/A,#N/A,FALSE,"GRAFICO";#N/A,#N/A,FALSE,"CAJA (2)";#N/A,#N/A,FALSE,"TERCEROS-PROMEDIO";#N/A,#N/A,FALSE,"CAJA";#N/A,#N/A,FALSE,"INGRESOS1995-2003";#N/A,#N/A,FALSE,"GASTOS1995-2003"}</definedName>
    <definedName name="yt" hidden="1">{#N/A,#N/A,FALSE,"Aging Summary";#N/A,#N/A,FALSE,"Ratio Analysis";#N/A,#N/A,FALSE,"Test 120 Day Accts";#N/A,#N/A,FALSE,"Tickmarks"}</definedName>
    <definedName name="YTG" hidden="1">{#N/A,#N/A,FALSE,"Aging Summary";#N/A,#N/A,FALSE,"Ratio Analysis";#N/A,#N/A,FALSE,"Test 120 Day Accts";#N/A,#N/A,FALSE,"Tickmarks"}</definedName>
    <definedName name="YTYR" hidden="1">{#N/A,#N/A,FALSE,"Aging Summary";#N/A,#N/A,FALSE,"Ratio Analysis";#N/A,#N/A,FALSE,"Test 120 Day Accts";#N/A,#N/A,FALSE,"Tickmarks"}</definedName>
    <definedName name="yuftfyf" hidden="1">{#N/A,#N/A,FALSE,"balance";#N/A,#N/A,FALSE,"PYG"}</definedName>
    <definedName name="yugdnk" hidden="1">{#N/A,#N/A,FALSE,"balance";#N/A,#N/A,FALSE,"PYG"}</definedName>
    <definedName name="yute" hidden="1">{"PYGT",#N/A,FALSE,"PYG";"ACTIT",#N/A,FALSE,"BCE_GRAL-ACTIVO";"PASIT",#N/A,FALSE,"BCE_GRAL-PASIVO-PATRIM";"CAJAT",#N/A,FALSE,"CAJA"}</definedName>
    <definedName name="YY" hidden="1">{#N/A,#N/A,FALSE,"GRAFICO";#N/A,#N/A,FALSE,"CAJA (2)";#N/A,#N/A,FALSE,"TERCEROS-PROMEDIO";#N/A,#N/A,FALSE,"CAJA";#N/A,#N/A,FALSE,"INGRESOS1995-2003";#N/A,#N/A,FALSE,"GASTOS1995-2003"}</definedName>
    <definedName name="yyy" hidden="1">{#N/A,#N/A,FALSE,"Aging Summary";#N/A,#N/A,FALSE,"Ratio Analysis";#N/A,#N/A,FALSE,"Test 120 Day Accts";#N/A,#N/A,FALSE,"Tickmarks"}</definedName>
    <definedName name="YYYY" hidden="1">{#N/A,#N/A,FALSE,"GRAFICO";#N/A,#N/A,FALSE,"CAJA (2)";#N/A,#N/A,FALSE,"TERCEROS-PROMEDIO";#N/A,#N/A,FALSE,"CAJA";#N/A,#N/A,FALSE,"INGRESOS1995-2003";#N/A,#N/A,FALSE,"GASTOS1995-2003"}</definedName>
    <definedName name="yyyyyy" hidden="1">{"PYGS",#N/A,FALSE,"PYG";"ACTIS",#N/A,FALSE,"BCE_GRAL-ACTIVO";"PASIS",#N/A,FALSE,"BCE_GRAL-PASIVO-PATRIM";"CAJAS",#N/A,FALSE,"CAJA"}</definedName>
    <definedName name="yyyyyyyyyyyyyyy" hidden="1">{#N/A,#N/A,FALSE,"GRAFICO";#N/A,#N/A,FALSE,"CAJA (2)";#N/A,#N/A,FALSE,"TERCEROS-PROMEDIO";#N/A,#N/A,FALSE,"CAJA";#N/A,#N/A,FALSE,"INGRESOS1995-2003";#N/A,#N/A,FALSE,"GASTOS1995-2003"}</definedName>
    <definedName name="zmmxjd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zzzz" hidden="1">{#N/A,#N/A,FALSE,"Aging Summary";#N/A,#N/A,FALSE,"Ratio Analysis";#N/A,#N/A,FALSE,"Test 120 Day Accts";#N/A,#N/A,FALSE,"Tickmarks"}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2" i="1" l="1"/>
  <c r="J462" i="1"/>
  <c r="H462" i="1"/>
  <c r="G462" i="1"/>
  <c r="K461" i="1"/>
  <c r="J461" i="1"/>
  <c r="H461" i="1"/>
  <c r="G461" i="1"/>
  <c r="K460" i="1"/>
  <c r="J460" i="1"/>
  <c r="H460" i="1"/>
  <c r="G460" i="1"/>
  <c r="K459" i="1"/>
  <c r="J459" i="1"/>
  <c r="H459" i="1"/>
  <c r="G459" i="1"/>
  <c r="K458" i="1"/>
  <c r="J458" i="1"/>
  <c r="H458" i="1"/>
  <c r="G458" i="1"/>
  <c r="F310" i="1"/>
  <c r="F306" i="1"/>
  <c r="F300" i="1"/>
  <c r="F299" i="1"/>
  <c r="F298" i="1"/>
  <c r="F292" i="1"/>
  <c r="F291" i="1"/>
  <c r="F290" i="1"/>
  <c r="F284" i="1"/>
  <c r="F283" i="1"/>
  <c r="F282" i="1"/>
  <c r="F281" i="1"/>
  <c r="F280" i="1"/>
  <c r="F279" i="1"/>
  <c r="F278" i="1"/>
  <c r="F277" i="1"/>
  <c r="F276" i="1"/>
  <c r="F275" i="1"/>
  <c r="F268" i="1"/>
  <c r="F267" i="1"/>
  <c r="F266" i="1"/>
  <c r="F265" i="1"/>
  <c r="F264" i="1"/>
  <c r="F263" i="1"/>
  <c r="K249" i="1"/>
  <c r="J249" i="1"/>
  <c r="K234" i="1"/>
  <c r="J234" i="1"/>
  <c r="F232" i="1"/>
  <c r="F231" i="1"/>
  <c r="F230" i="1"/>
  <c r="F229" i="1"/>
  <c r="F224" i="1"/>
  <c r="F223" i="1"/>
  <c r="F222" i="1"/>
  <c r="F221" i="1"/>
  <c r="K207" i="1"/>
  <c r="K215" i="1" s="1"/>
  <c r="K218" i="1" s="1"/>
  <c r="J207" i="1"/>
  <c r="J215" i="1" s="1"/>
  <c r="J218" i="1" s="1"/>
  <c r="K190" i="1"/>
  <c r="J190" i="1"/>
  <c r="F181" i="1"/>
  <c r="F180" i="1"/>
  <c r="F179" i="1"/>
  <c r="F173" i="1"/>
  <c r="F172" i="1"/>
  <c r="F171" i="1"/>
  <c r="F163" i="1"/>
  <c r="F162" i="1"/>
  <c r="F161" i="1"/>
  <c r="G6" i="1"/>
  <c r="H6" i="1" s="1"/>
  <c r="I6" i="1" s="1"/>
  <c r="J6" i="1" s="1"/>
  <c r="K6" i="1" s="1"/>
  <c r="L6" i="1" s="1"/>
  <c r="J251" i="1" l="1"/>
  <c r="J254" i="1" s="1"/>
  <c r="K251" i="1"/>
  <c r="K2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Esteban Mejia</author>
  </authors>
  <commentList>
    <comment ref="C59" authorId="0" shapeId="0" xr:uid="{450E0739-C8E9-44D2-9AB4-548ADB6258A6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60" authorId="0" shapeId="0" xr:uid="{4CF18FC0-0A2D-4BFA-AF55-D1B8AFF73332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61" authorId="0" shapeId="0" xr:uid="{1B1D8168-1517-43DC-9E6E-7C57A2202E28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62" authorId="0" shapeId="0" xr:uid="{F34B069D-029F-463A-8380-CEFD698DB3BD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63" authorId="0" shapeId="0" xr:uid="{97F60690-8C9A-4FD7-B261-6D65B009C469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64" authorId="0" shapeId="0" xr:uid="{5E8619A8-9064-4C6C-B6B0-9304D25F804C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69" authorId="0" shapeId="0" xr:uid="{A452CC1B-52E9-41F8-89EE-E01D409FBE2D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70" authorId="0" shapeId="0" xr:uid="{07968560-CAB2-4027-83E5-F0258ADBE6A7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71" authorId="0" shapeId="0" xr:uid="{29A5DA5F-E340-4CF6-AC02-01F571B84ACB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72" authorId="0" shapeId="0" xr:uid="{A84F7C21-9D1D-461F-9B7E-B01CB60A6FFC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73" authorId="0" shapeId="0" xr:uid="{1EADF4D7-28CE-4B74-9CC8-7027E42E674F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74" authorId="0" shapeId="0" xr:uid="{FDC90A6D-2ECA-4488-B18B-BEF3AB674A6B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75" authorId="0" shapeId="0" xr:uid="{982747B9-6024-4369-B5C3-F1DC7926D2A8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76" authorId="0" shapeId="0" xr:uid="{0C7FA326-3BEC-4194-A778-4B229ED63677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77" authorId="0" shapeId="0" xr:uid="{DF876369-4154-4466-B5EB-C9145A9B3086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78" authorId="0" shapeId="0" xr:uid="{009F8538-2998-42DE-B8D4-16156B1126B6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79" authorId="0" shapeId="0" xr:uid="{0A70DB79-A05D-4AFC-A57D-B2909FE46EB9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83" authorId="0" shapeId="0" xr:uid="{DB2DF302-83C6-46A6-80A9-9EF256F53D89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89" authorId="0" shapeId="0" xr:uid="{4560EE9D-8454-408F-9EC9-C9E539FAB956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90" authorId="0" shapeId="0" xr:uid="{401F383D-D066-4E82-B423-860902FB12E9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91" authorId="0" shapeId="0" xr:uid="{30FC2AA3-913D-4132-9AC8-8E4A4B77E7FE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92" authorId="0" shapeId="0" xr:uid="{DA66043D-A0BD-4889-8165-6169C2F456FA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93" authorId="0" shapeId="0" xr:uid="{4298396B-8836-46F0-87A2-3AFCE94030F1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94" authorId="0" shapeId="0" xr:uid="{6ABACD2C-B8E2-4021-937C-80A9E6B61355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95" authorId="0" shapeId="0" xr:uid="{9071AC83-96A7-4DF0-B551-4BD54B9A6F12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97" authorId="0" shapeId="0" xr:uid="{887ECB80-8F7C-4C66-AF6A-81C741F7E824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98" authorId="0" shapeId="0" xr:uid="{9411B86F-4866-497E-9FC6-7B575B529B3D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99" authorId="0" shapeId="0" xr:uid="{BED977D7-4290-4BE1-A342-CF2805A5C078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00" authorId="0" shapeId="0" xr:uid="{D43C0F94-02DC-4BD8-95A1-AA9861DB830D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01" authorId="0" shapeId="0" xr:uid="{F092F04B-D49D-431D-B58D-4FD3072CC5F1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02" authorId="0" shapeId="0" xr:uid="{3BE6AF09-CA06-475A-B2C7-9526A52B2F1B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03" authorId="0" shapeId="0" xr:uid="{6067F6C5-42E0-466F-B890-2F2107CE086E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04" authorId="0" shapeId="0" xr:uid="{55A1DDF0-FD09-42E5-8290-5ED7F720894A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05" authorId="0" shapeId="0" xr:uid="{95C8895E-9B2D-419B-BE51-2F4CA79C30F0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06" authorId="0" shapeId="0" xr:uid="{24AC2525-8124-4220-BEB2-88A6ACA1CCFC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07" authorId="0" shapeId="0" xr:uid="{2F4A203F-D101-4C9F-B904-C6DA54098F5F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08" authorId="0" shapeId="0" xr:uid="{ADE35C18-5A5A-4259-95CE-FB20E22A9CD4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09" authorId="0" shapeId="0" xr:uid="{B71AC7D3-6E39-40E3-921D-23C0046462F9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10" authorId="0" shapeId="0" xr:uid="{C72386C1-199A-4EE6-B223-5D15014E9074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11" authorId="0" shapeId="0" xr:uid="{57385561-A3F2-4E8F-AB0F-86EEEC7717C0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12" authorId="0" shapeId="0" xr:uid="{7EDB9556-C659-46EF-B4BC-793047D7E2D9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13" authorId="0" shapeId="0" xr:uid="{A9C0EADA-7ECD-4636-BA1F-A24E08003F3A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14" authorId="0" shapeId="0" xr:uid="{71AB63BD-D7E4-4276-B25B-CB5F8FE98D48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15" authorId="0" shapeId="0" xr:uid="{81C38DC2-57DF-4077-A089-ECAEF87FFD3D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16" authorId="0" shapeId="0" xr:uid="{38381391-2663-4CA3-8D26-2C96374CD38F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17" authorId="0" shapeId="0" xr:uid="{EF4E5CB8-CF84-411A-AD1B-1E3D0704E44F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18" authorId="0" shapeId="0" xr:uid="{9EA9ACEE-E717-4292-834E-83905DB432ED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19" authorId="0" shapeId="0" xr:uid="{B3B9721F-7915-4818-AA62-4B48B206A09F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20" authorId="0" shapeId="0" xr:uid="{6DB5AB16-2E6B-4F0A-B0F6-79B60A37968D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21" authorId="0" shapeId="0" xr:uid="{5553E280-11C8-4133-96C0-3195751DB1F9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22" authorId="0" shapeId="0" xr:uid="{B175E13A-A586-4770-828C-178C39D07104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23" authorId="0" shapeId="0" xr:uid="{B24B77D2-6D20-4DDF-A443-ED8A7F261CDA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27" authorId="0" shapeId="0" xr:uid="{300AB1AE-CF4A-4051-B6AD-55CEB7CF153C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28" authorId="0" shapeId="0" xr:uid="{370FFB90-5A70-4E54-BFB9-4B21182F0DEC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29" authorId="0" shapeId="0" xr:uid="{6F737608-B307-4BAA-85A1-CA82DC184704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30" authorId="0" shapeId="0" xr:uid="{8DDAD790-F623-4E10-A921-3C6520565E33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31" authorId="0" shapeId="0" xr:uid="{8ECA7F2B-6292-4559-860F-BE9CB1B5C0DA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32" authorId="0" shapeId="0" xr:uid="{DDFE37AB-8AA0-4977-B4CA-9FAEA58185C6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33" authorId="0" shapeId="0" xr:uid="{C8FDBC2B-4876-42E3-B27D-88DE054B1DC3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34" authorId="0" shapeId="0" xr:uid="{963BCC01-CAF2-42D6-8345-66ABE403CC4E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35" authorId="0" shapeId="0" xr:uid="{045DF190-D5DC-443A-AEC2-53BA146B80E4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36" authorId="0" shapeId="0" xr:uid="{D1A6F985-C10D-47E7-9762-85B1F64ADA13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37" authorId="0" shapeId="0" xr:uid="{98088D9F-9E98-4A96-8C8B-58F96D253F13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38" authorId="0" shapeId="0" xr:uid="{ED37C352-C508-49C0-8831-7023F77292EB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39" authorId="0" shapeId="0" xr:uid="{1221C7F5-FFB8-4249-A2F9-E0367322068C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40" authorId="0" shapeId="0" xr:uid="{F74A364E-1EF0-4382-B926-78669E4642B4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41" authorId="0" shapeId="0" xr:uid="{F353456A-3684-4CD1-9A98-755ADE0FFBDF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42" authorId="0" shapeId="0" xr:uid="{F508554E-9C65-4FF1-933B-521B26060807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44" authorId="0" shapeId="0" xr:uid="{3F5EF271-A54D-416C-99FB-6057742C65B2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45" authorId="0" shapeId="0" xr:uid="{E15DF836-DED7-4F9A-B19E-07D6544CF4B6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46" authorId="0" shapeId="0" xr:uid="{2F63AE76-88B4-47DA-9311-BB95CB426F05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47" authorId="0" shapeId="0" xr:uid="{4803BCAA-E0D5-4CCE-BE20-1D05540583E0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48" authorId="0" shapeId="0" xr:uid="{36D548B8-EBF1-415E-A354-28381E50F054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49" authorId="0" shapeId="0" xr:uid="{D7EB90A1-F9F3-4CED-8C57-86CE88FEA5C2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50" authorId="0" shapeId="0" xr:uid="{E0106D4C-9518-41BE-8C23-2B9760CE4CD0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57" authorId="0" shapeId="0" xr:uid="{43EC17F2-42FC-4590-9436-7A40110DC5E1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58" authorId="0" shapeId="0" xr:uid="{609BFC75-4B1E-44C0-B88A-514DB6B95126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59" authorId="0" shapeId="0" xr:uid="{DF7885C4-EE86-498B-98AC-C68BE5C8FB0B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60" authorId="0" shapeId="0" xr:uid="{C1F1BB3A-3C91-411C-8E94-559ABF554471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61" authorId="0" shapeId="0" xr:uid="{F62AB3E8-5818-4DDE-B88A-84CF1EEA99BF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62" authorId="0" shapeId="0" xr:uid="{B7B19896-9E39-4D92-9077-5601AD6B6F33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63" authorId="0" shapeId="0" xr:uid="{A73EF705-D4C5-4743-96F9-7FE3B9C8A1EF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64" authorId="0" shapeId="0" xr:uid="{2F69B793-EEE7-4221-B76F-3D00C9BC09CF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65" authorId="0" shapeId="0" xr:uid="{E5F7D326-8D5D-42CE-BED6-F0BAAC8F62E3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66" authorId="0" shapeId="0" xr:uid="{20CE8E23-EEA9-4817-A406-F591617D8A9B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67" authorId="0" shapeId="0" xr:uid="{100B0FFA-A8F3-4C51-BABC-2ED870D98677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68" authorId="0" shapeId="0" xr:uid="{A4E88471-08D6-42F0-861E-CB4C1A2CC320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69" authorId="0" shapeId="0" xr:uid="{D35F6AD3-1844-4370-B9E1-A4AAEFD2A386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70" authorId="0" shapeId="0" xr:uid="{AECF9C3E-EB56-4FA8-83B2-46AC67AAB05C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71" authorId="0" shapeId="0" xr:uid="{5618B24E-BE30-49CA-BC46-5C7FB7C3DFFA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72" authorId="0" shapeId="0" xr:uid="{2945E62C-B402-4F3B-86F7-3744A29DF746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73" authorId="0" shapeId="0" xr:uid="{E6A5CFDC-6E4D-455C-83F8-EB5DE2B3823D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74" authorId="0" shapeId="0" xr:uid="{25C1EDB6-84B5-49B9-8A27-6113CFB8EACB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75" authorId="0" shapeId="0" xr:uid="{A010F27E-9B0B-4CC4-8643-7FBD3ECA26F5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76" authorId="0" shapeId="0" xr:uid="{B16CA192-872B-4DE4-8BC5-BC0D591342BC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77" authorId="0" shapeId="0" xr:uid="{4863E2FA-85B8-452B-A5EC-4C871F19E7A4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78" authorId="0" shapeId="0" xr:uid="{660841FF-CAE5-40C3-91D1-E156BDB9772A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79" authorId="0" shapeId="0" xr:uid="{C63E8621-EE02-41C3-B7F8-4FFF28931A9D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80" authorId="0" shapeId="0" xr:uid="{34D18D3A-186A-4241-926B-0EB379E515A5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81" authorId="0" shapeId="0" xr:uid="{8498B711-76C4-4B5E-BF07-6AFF15AA13C7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82" authorId="0" shapeId="0" xr:uid="{B209F071-2D52-4066-9648-068EB3A3A203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83" authorId="0" shapeId="0" xr:uid="{1650A187-7113-4E87-8EAB-F851ABFEF7AE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85" authorId="0" shapeId="0" xr:uid="{11853253-1BFD-4D4A-A8CC-E5DCB2530E1F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86" authorId="0" shapeId="0" xr:uid="{D8A10D4E-ACD8-4FAD-956E-10BAD80ABF51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93" authorId="0" shapeId="0" xr:uid="{3347CAC6-FBF8-4600-9D10-F078C22C26BD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94" authorId="0" shapeId="0" xr:uid="{3232391A-5E23-4E01-9644-46AA5D0C0925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95" authorId="0" shapeId="0" xr:uid="{3618BF6C-21CF-481F-87AC-21AA3A6CFEA4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96" authorId="0" shapeId="0" xr:uid="{8FD969DA-32B5-4F50-832D-4E1935059A5E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97" authorId="0" shapeId="0" xr:uid="{E2613721-D447-46CB-BD1A-81B1E33B4B6E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198" authorId="0" shapeId="0" xr:uid="{B08651DA-2AFD-41B3-9EC7-F9446BFC44AA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00" authorId="0" shapeId="0" xr:uid="{925B7EFE-7688-4418-8E70-5138C6B8EEDA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01" authorId="0" shapeId="0" xr:uid="{32FAE4B6-2796-4F0B-8091-41E45AB40C5D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02" authorId="0" shapeId="0" xr:uid="{7FB127EE-C087-426F-87FB-DC1F8A50F487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03" authorId="0" shapeId="0" xr:uid="{EC3DA048-9BEB-40EF-96F6-434061EC86E5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05" authorId="0" shapeId="0" xr:uid="{B589024C-8AB7-45EA-AB09-02F84F80DBB0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06" authorId="0" shapeId="0" xr:uid="{45706243-1805-47BD-8366-6FE0CB761622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07" authorId="0" shapeId="0" xr:uid="{87CA30CC-9E19-44B2-A5D0-7B76B0E00144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08" authorId="0" shapeId="0" xr:uid="{9CA09AA7-1B5B-4BB2-BF98-ED8BFFDB3D10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09" authorId="0" shapeId="0" xr:uid="{89066A19-3AC0-4AA4-AC2A-CBF3B5CFEF20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10" authorId="0" shapeId="0" xr:uid="{CBD3BF51-696B-44CE-A77F-DA9CFBD4C84C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11" authorId="0" shapeId="0" xr:uid="{878C9E74-C622-48E1-880B-EAB9340281EB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12" authorId="0" shapeId="0" xr:uid="{4AE0D18F-C8C6-41CD-8942-411FA2B74DB6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13" authorId="0" shapeId="0" xr:uid="{BD9CE44C-0B78-47BF-B103-2F2E2110934B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14" authorId="0" shapeId="0" xr:uid="{0E5D19F3-4E6C-453B-8EDD-EE408FCB4D7F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15" authorId="0" shapeId="0" xr:uid="{A7D516D4-0C68-4097-9C33-FD495117CF02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16" authorId="0" shapeId="0" xr:uid="{E09DFFF5-E6E9-48B5-88A5-2640FC745B88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17" authorId="0" shapeId="0" xr:uid="{D50D8E6A-FBD9-4D64-A6E6-F173980418E1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18" authorId="0" shapeId="0" xr:uid="{299C4D9B-F738-4685-8AE6-9BC01E490AD6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19" authorId="0" shapeId="0" xr:uid="{F890C190-1B7F-4A61-8066-1E66385D123D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20" authorId="0" shapeId="0" xr:uid="{ABA0FD90-AD11-4F58-9E19-F049487A2E28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21" authorId="0" shapeId="0" xr:uid="{25715E5A-E35A-413D-8153-1F87CE9E281C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22" authorId="0" shapeId="0" xr:uid="{2D151145-24C1-44DF-8889-937C93D4F2F3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23" authorId="0" shapeId="0" xr:uid="{C30FB1A6-5FC1-482D-9754-31A5D783064A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24" authorId="0" shapeId="0" xr:uid="{E8121607-B66E-4911-ABC2-B1EA504E8218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25" authorId="0" shapeId="0" xr:uid="{8498A935-E11C-4071-9550-110BDB757D51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26" authorId="0" shapeId="0" xr:uid="{AC400E7C-A965-42BB-AB38-21848325662F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27" authorId="0" shapeId="0" xr:uid="{A29965C8-8DAB-44E6-B9B3-461D3FC60A4F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28" authorId="0" shapeId="0" xr:uid="{2CA4B2FA-18C7-410D-A327-15DA503AC1D2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29" authorId="0" shapeId="0" xr:uid="{0E081CD3-CECC-4F77-8B7F-9E5C4B837A46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30" authorId="0" shapeId="0" xr:uid="{CDC1D4AD-0C7F-40EC-BD98-D7A875CB9DAA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31" authorId="0" shapeId="0" xr:uid="{1BFA6DF0-64CF-4CC3-A8E8-93866E968663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32" authorId="0" shapeId="0" xr:uid="{E3515AA1-0321-4E0B-93B0-806B445A9BFA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33" authorId="0" shapeId="0" xr:uid="{F19622A2-2D2D-4E4A-961C-ECC5B0EFB64B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34" authorId="0" shapeId="0" xr:uid="{46460832-F586-412F-BCD6-D86C097CE3BF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35" authorId="0" shapeId="0" xr:uid="{2804F770-D18D-4763-95EB-D5A42E364284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36" authorId="0" shapeId="0" xr:uid="{9DA88050-C77E-4753-8EC5-DE9667F152A8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37" authorId="0" shapeId="0" xr:uid="{AF399D68-7D8E-4D5A-89BB-4D0276322382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39" authorId="0" shapeId="0" xr:uid="{64E4EC2E-2676-44F0-A3B6-5C66DE5CF6B6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40" authorId="0" shapeId="0" xr:uid="{BDF112CE-693E-485D-A5EE-38CDC8435C6D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41" authorId="0" shapeId="0" xr:uid="{FD2170AF-D1EE-49C1-AB6D-C5C6EF0C4BE6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42" authorId="0" shapeId="0" xr:uid="{0C780F59-2503-4353-A534-3D594D6BBEE9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44" authorId="0" shapeId="0" xr:uid="{BD2E03D9-A02E-4076-92AD-E891D653C56B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45" authorId="0" shapeId="0" xr:uid="{DBFCF9D2-72C4-42BF-8BEF-D8C7A24B88BA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46" authorId="0" shapeId="0" xr:uid="{E896618C-A9F9-46F3-9AD6-05DB65B1EF71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47" authorId="0" shapeId="0" xr:uid="{0D9BAC37-4595-4C6B-BBAD-8E5F50BF502C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48" authorId="0" shapeId="0" xr:uid="{697343F7-2F91-4498-82B6-AE672965F7D5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49" authorId="0" shapeId="0" xr:uid="{38F32AB1-2246-4673-94D6-FFF5B06FA1FA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50" authorId="0" shapeId="0" xr:uid="{E516F10D-A641-4417-A2A3-83CB5C2CE7DF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51" authorId="0" shapeId="0" xr:uid="{34C949D5-522E-4D6A-AB86-B9CDAFDA80D2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52" authorId="0" shapeId="0" xr:uid="{C3ECE605-C06A-4858-A90E-06255EF84D09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53" authorId="0" shapeId="0" xr:uid="{1764E695-C7FE-4094-B0AA-018E07564688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254" authorId="0" shapeId="0" xr:uid="{F1143532-2BD5-47B9-87A4-402440C5F18D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17" authorId="0" shapeId="0" xr:uid="{22901530-09A6-4A76-9F57-727E992E1D71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18" authorId="0" shapeId="0" xr:uid="{CF52699D-9865-4247-B5DA-0E7926BAB6B4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19" authorId="0" shapeId="0" xr:uid="{CF910FFF-ECF2-4FB3-B9E2-CA88CCD548A9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20" authorId="0" shapeId="0" xr:uid="{D470609F-3FA3-43E4-938F-760467D14432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21" authorId="0" shapeId="0" xr:uid="{7DC732CF-7D49-493C-9B3E-2E76538AC134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22" authorId="0" shapeId="0" xr:uid="{1E4853D7-493F-4915-9B43-E1B16DEF092E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23" authorId="0" shapeId="0" xr:uid="{B9883EA1-FD12-4115-B853-4BA362AD2296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24" authorId="0" shapeId="0" xr:uid="{35E992DC-5BA4-49B2-8C12-8AF49CACFBEE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25" authorId="0" shapeId="0" xr:uid="{60613D06-AC3C-4536-98EE-49A55F3DDDFB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26" authorId="0" shapeId="0" xr:uid="{4AE74109-4593-4B2E-99D2-B8041AB5084E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27" authorId="0" shapeId="0" xr:uid="{5BE964C2-A91E-4DC9-A7CE-D5F0B4322E9C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28" authorId="0" shapeId="0" xr:uid="{A8693918-6558-4447-818A-E73EC634B249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29" authorId="0" shapeId="0" xr:uid="{81A3F45D-8E11-4DC3-8808-B5D73E2A73BE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30" authorId="0" shapeId="0" xr:uid="{B3DEFC78-0F26-4A3D-8BA0-BD85E4083BC8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31" authorId="0" shapeId="0" xr:uid="{AD00DB9B-8490-4C16-9EF3-84D4D5ADD497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39" authorId="0" shapeId="0" xr:uid="{4D68708A-2589-4633-ADFA-09AEAD110B36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40" authorId="0" shapeId="0" xr:uid="{5E3B5168-6DCE-4D36-AB47-86388A6C5B52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41" authorId="0" shapeId="0" xr:uid="{0B3B7F6C-DCB4-4F51-9BEC-5112B78F42B4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42" authorId="0" shapeId="0" xr:uid="{A3C4D7D9-D1F5-466F-A508-14076E462EC0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43" authorId="0" shapeId="0" xr:uid="{3BF96834-EFF8-4E29-A4E1-176D777D45DC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44" authorId="0" shapeId="0" xr:uid="{84D01E5B-E30F-456A-98D6-364EDD86F318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45" authorId="0" shapeId="0" xr:uid="{35445F4A-7C78-4D3D-B63F-74E0F2617C2C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46" authorId="0" shapeId="0" xr:uid="{3677AA04-7C83-4746-9F80-F5A8AAE46225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47" authorId="0" shapeId="0" xr:uid="{A76E449A-2E4D-4B5C-A114-E695C6F421A1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48" authorId="0" shapeId="0" xr:uid="{58CD475E-1D6E-406C-8F5D-B90C32FCEA4E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49" authorId="0" shapeId="0" xr:uid="{034211B2-CCBA-4F55-A0C9-85033318A3B5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50" authorId="0" shapeId="0" xr:uid="{478C5054-1C71-4740-8211-77BBBF623382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51" authorId="0" shapeId="0" xr:uid="{7B549F69-C1C7-4817-B527-140D0EA4D13C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52" authorId="0" shapeId="0" xr:uid="{1E636472-871A-4A7D-B1C0-D9894558F05B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53" authorId="0" shapeId="0" xr:uid="{BE017B26-C154-4F4D-AD66-8D70592D2566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54" authorId="0" shapeId="0" xr:uid="{2EC9A87D-21FC-4A19-8938-9C6B661CE58D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55" authorId="0" shapeId="0" xr:uid="{420FAA49-C3B5-4432-A96D-91FCBAF33E4F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56" authorId="0" shapeId="0" xr:uid="{B31B5496-0CD5-457C-A81C-DD7351E0D0FB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57" authorId="0" shapeId="0" xr:uid="{388DF040-BE4C-474F-A4A8-0EADF9FE11F0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58" authorId="0" shapeId="0" xr:uid="{89B3F995-2339-48C2-9EF0-437F1CCE2440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59" authorId="0" shapeId="0" xr:uid="{777D7E54-C8D0-47E9-B8A8-6FE0AD8E7536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60" authorId="0" shapeId="0" xr:uid="{FE5583A3-5C93-4664-A52B-4A76500B5C88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61" authorId="0" shapeId="0" xr:uid="{90BD0A6A-80D6-4A2E-9F1E-041824BE47B6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62" authorId="0" shapeId="0" xr:uid="{3C358D5E-6BF0-4D31-B861-9D9D32069177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63" authorId="0" shapeId="0" xr:uid="{32505E21-8E2A-4CE2-AAB5-676C5658904C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64" authorId="0" shapeId="0" xr:uid="{1BFC8FD1-FC88-49A2-912C-80BAE36BED78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65" authorId="0" shapeId="0" xr:uid="{7DE868FE-9A4C-4A41-B85E-034901D9C90D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66" authorId="0" shapeId="0" xr:uid="{53BC11E5-D039-4A59-B4B0-66F52B566843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67" authorId="0" shapeId="0" xr:uid="{47EBA316-560C-4224-A253-0CC22EA54211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68" authorId="0" shapeId="0" xr:uid="{FFCB5D12-B591-4C6C-A9EE-3424E77DE6ED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69" authorId="0" shapeId="0" xr:uid="{1C7F348E-F891-46C0-8F50-B70E7F7F0465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70" authorId="0" shapeId="0" xr:uid="{E1D0EAB9-5F9B-45E8-A47A-4EB6313DE49C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71" authorId="0" shapeId="0" xr:uid="{A8B8B72F-D414-42D7-B9E7-D7CC0ED640DA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72" authorId="0" shapeId="0" xr:uid="{32E98F71-787F-49EC-9A8A-575DC913D9AE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73" authorId="0" shapeId="0" xr:uid="{B8D863FD-7918-494E-B9DF-38A00B73D62B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74" authorId="0" shapeId="0" xr:uid="{02C8EE4A-25EF-4A59-9ED4-BC8194CB1C3F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75" authorId="0" shapeId="0" xr:uid="{A658B6D3-E4D3-4903-A8B7-5CE83A90FEE4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76" authorId="0" shapeId="0" xr:uid="{4AD2B73B-C4D9-4DFA-9195-F4669946A1B3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77" authorId="0" shapeId="0" xr:uid="{137B689D-949B-448E-A2B8-D4987BB2F82F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78" authorId="0" shapeId="0" xr:uid="{FEE02E00-DA99-4F78-9E1D-06D43EAE0185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79" authorId="0" shapeId="0" xr:uid="{1231432A-ADCA-40BD-AAFF-4E0B3040F644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80" authorId="0" shapeId="0" xr:uid="{A2CC453B-DAC2-4E80-A1CB-09EFD1A75094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81" authorId="0" shapeId="0" xr:uid="{2094B97E-B812-4756-A3A4-69E185033C39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82" authorId="0" shapeId="0" xr:uid="{16507585-C556-4FD1-8C4B-20D44E2FC5AF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83" authorId="0" shapeId="0" xr:uid="{FB547E5E-1E88-403D-9E46-25D04BA57F1C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84" authorId="0" shapeId="0" xr:uid="{52BF6759-CFB9-4553-BA46-730C07D4CFAD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85" authorId="0" shapeId="0" xr:uid="{FAC515C4-2370-4821-8251-C5EED09F628C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86" authorId="0" shapeId="0" xr:uid="{B499DA98-197A-4EF5-A108-61C81269262F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87" authorId="0" shapeId="0" xr:uid="{252E0ACC-0A7A-4A45-B814-29D06C122E62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88" authorId="0" shapeId="0" xr:uid="{24921B66-8C0D-45F0-AEEC-4C263717F67C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89" authorId="0" shapeId="0" xr:uid="{E6B61437-35CD-4A9D-AF1C-E922C0ED4315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90" authorId="0" shapeId="0" xr:uid="{2E06C86B-8627-47E5-9465-E34477A79515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91" authorId="0" shapeId="0" xr:uid="{CE9F9FAF-15F2-4664-BE4B-1C7CCC07DCBA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92" authorId="0" shapeId="0" xr:uid="{10EE9792-099E-4AB6-9085-2E186D4C0EF0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93" authorId="0" shapeId="0" xr:uid="{6C393B65-1364-4839-9D03-F44347ED0BA8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94" authorId="0" shapeId="0" xr:uid="{B128875B-B8AD-4B85-9C7E-8F304E276B7D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95" authorId="0" shapeId="0" xr:uid="{14BC5951-10A3-406A-8A6F-0FB0EE95DC9E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96" authorId="0" shapeId="0" xr:uid="{6C3555A6-C183-4DBE-9CFA-FF584E2BDB77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97" authorId="0" shapeId="0" xr:uid="{EAB4CF79-E924-4BE8-B416-43328C0D7640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98" authorId="0" shapeId="0" xr:uid="{3560B10C-5D4D-4541-95D5-18DD6D6DFAA2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399" authorId="0" shapeId="0" xr:uid="{1D1441AF-2E7A-4FA1-8492-AFFAD3441BC0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00" authorId="0" shapeId="0" xr:uid="{DFD4CC00-3FEB-4198-A2A9-CC88C9481E09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01" authorId="0" shapeId="0" xr:uid="{E2C5C76F-9FB5-46B0-96DE-EA46AF344EE7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02" authorId="0" shapeId="0" xr:uid="{07792F06-B5EE-4BE9-8212-9A48F922646A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04" authorId="0" shapeId="0" xr:uid="{1ACB1A1F-6EFD-47F7-8E9B-630995632750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05" authorId="0" shapeId="0" xr:uid="{5D5631A5-8785-4765-890D-3F3F44AE6CB5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06" authorId="0" shapeId="0" xr:uid="{46C2A84C-4BD7-42DF-8AE3-B38BF973BDCC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07" authorId="0" shapeId="0" xr:uid="{3951262C-9F74-4934-A0E5-0C00FF16BBFA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08" authorId="0" shapeId="0" xr:uid="{251A5041-8619-48E7-BABD-B32977FFBE0D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09" authorId="0" shapeId="0" xr:uid="{1D946197-0416-4BE9-B4A9-E66BB12FE93E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10" authorId="0" shapeId="0" xr:uid="{B31098E1-31A0-48FB-A070-6EE7EF6D3E5D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11" authorId="0" shapeId="0" xr:uid="{AFEE294C-3F64-4F75-BB1C-BCBF6C9EDEC8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12" authorId="0" shapeId="0" xr:uid="{A665104F-96AA-4032-A65D-F4F46E775BBE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20" authorId="0" shapeId="0" xr:uid="{057B203A-B877-4B38-B101-33BBF731FE58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21" authorId="0" shapeId="0" xr:uid="{C93D05C9-4AE3-45AB-9CFB-6777D5773D94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22" authorId="0" shapeId="0" xr:uid="{A721D8A4-A6AE-4F20-93B2-6D36B955C213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23" authorId="0" shapeId="0" xr:uid="{3B40857F-4A58-42EF-9537-2A1B9F4DD7AD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24" authorId="0" shapeId="0" xr:uid="{75983048-B5EF-4343-9093-FBCADBECE767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25" authorId="0" shapeId="0" xr:uid="{1ED6AEFE-B18A-4CD3-B61C-37F69534571C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26" authorId="0" shapeId="0" xr:uid="{02FA4FB2-34C4-4352-B500-A729F3DBC798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27" authorId="0" shapeId="0" xr:uid="{DE9399DB-82D9-4F24-9F80-190B9672A3B4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28" authorId="0" shapeId="0" xr:uid="{46805CC6-09B3-4CE1-94AC-5DCCA342E25D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29" authorId="0" shapeId="0" xr:uid="{6B5882C6-F842-4432-B516-B5A960B31E2A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30" authorId="0" shapeId="0" xr:uid="{867539DA-4BEC-4CAD-9BDE-1F8501988C68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31" authorId="0" shapeId="0" xr:uid="{AB1158DE-37F1-492C-B54A-943E8055C76D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32" authorId="0" shapeId="0" xr:uid="{5021C1B7-F18C-4CB7-BF07-C13109E8793D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33" authorId="0" shapeId="0" xr:uid="{62594A8E-82BA-4199-BC95-0E2B724E54F1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34" authorId="0" shapeId="0" xr:uid="{7AA111D1-52B0-435F-B23C-38015295AA61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35" authorId="0" shapeId="0" xr:uid="{74EAC277-C6A1-47EA-8B0E-82E1724176FF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36" authorId="0" shapeId="0" xr:uid="{FADD268C-2F26-4746-9D47-45D73B112BB5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37" authorId="0" shapeId="0" xr:uid="{2FCE8EDB-9074-4B5A-82BC-98995E0DF602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39" authorId="0" shapeId="0" xr:uid="{A4900B91-6EAD-4AAD-BC67-A4E47CBBB731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40" authorId="0" shapeId="0" xr:uid="{57B6285C-FD82-488A-9B04-3DEAE37A50C2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41" authorId="0" shapeId="0" xr:uid="{1BA12984-E0C6-4681-9E3F-01E55D7AFDAE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42" authorId="0" shapeId="0" xr:uid="{AB736DA9-4792-4653-8BAA-9468B6E44846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43" authorId="0" shapeId="0" xr:uid="{63C7D2DD-ACF0-4859-AB46-C6B71542E3DA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44" authorId="0" shapeId="0" xr:uid="{BB676071-2D79-414A-B44F-6211732198CF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45" authorId="0" shapeId="0" xr:uid="{21CF0B32-C78A-49AC-A177-DDC970B9C6C7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46" authorId="0" shapeId="0" xr:uid="{6F560FD0-2245-4F06-9324-4A536741BE43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47" authorId="0" shapeId="0" xr:uid="{8CC2A587-354B-438B-94B1-3388D626D2AD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48" authorId="0" shapeId="0" xr:uid="{684DB39B-2D25-492A-9222-5E4CACFAEE8E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49" authorId="0" shapeId="0" xr:uid="{5DD1EA9A-DA5A-4937-AD01-F9CB903DDDEE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50" authorId="0" shapeId="0" xr:uid="{50F4F9B6-1A44-49BA-A90B-6D2319A31D83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51" authorId="0" shapeId="0" xr:uid="{E5C06E11-385E-4BDF-96B7-5F0EDFBAE890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53" authorId="0" shapeId="0" xr:uid="{21F8D722-0AFF-4187-B7C8-A066D5ED7210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54" authorId="0" shapeId="0" xr:uid="{202DD6F7-5FED-457D-9913-08299E746061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55" authorId="0" shapeId="0" xr:uid="{6A3E4E4D-FAA0-4050-A41E-32BB480654FD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  <comment ref="C456" authorId="0" shapeId="0" xr:uid="{4CE275FE-038C-4C10-AC5E-D70E5038C741}">
      <text>
        <r>
          <rPr>
            <b/>
            <sz val="9"/>
            <color indexed="81"/>
            <rFont val="Tahoma"/>
            <family val="2"/>
          </rPr>
          <t>Juan Esteban Mejia:</t>
        </r>
        <r>
          <rPr>
            <sz val="9"/>
            <color indexed="81"/>
            <rFont val="Tahoma"/>
            <family val="2"/>
          </rPr>
          <t xml:space="preserve">
Actualizar
</t>
        </r>
      </text>
    </comment>
  </commentList>
</comments>
</file>

<file path=xl/sharedStrings.xml><?xml version="1.0" encoding="utf-8"?>
<sst xmlns="http://schemas.openxmlformats.org/spreadsheetml/2006/main" count="758" uniqueCount="236">
  <si>
    <t>Tablas</t>
  </si>
  <si>
    <t>Cierre anterior</t>
  </si>
  <si>
    <t>::</t>
  </si>
  <si>
    <t>Grupo Argos Separado</t>
  </si>
  <si>
    <t>2T2025</t>
  </si>
  <si>
    <t>2T2024</t>
  </si>
  <si>
    <t>Var A/A</t>
  </si>
  <si>
    <t>x</t>
  </si>
  <si>
    <t>Separated Revenues</t>
  </si>
  <si>
    <t>COP mm</t>
  </si>
  <si>
    <t>Revenue from ordinary activities</t>
  </si>
  <si>
    <t>Revenue from financial activity</t>
  </si>
  <si>
    <t>Real estate revenue</t>
  </si>
  <si>
    <t>Profit (loss) net via equity method</t>
  </si>
  <si>
    <t xml:space="preserve">Separated Costs and expenses </t>
  </si>
  <si>
    <t>Cost of ordinary activities</t>
  </si>
  <si>
    <t>Cost of sales of financial activity</t>
  </si>
  <si>
    <t/>
  </si>
  <si>
    <t>Cost of sales of real estate business</t>
  </si>
  <si>
    <t>Operating expenses</t>
  </si>
  <si>
    <t>Management</t>
  </si>
  <si>
    <t>Management depreciation and amortization</t>
  </si>
  <si>
    <t>Sales</t>
  </si>
  <si>
    <t>Other operating revenues and expenditures</t>
  </si>
  <si>
    <t>Other revenue and expenditures</t>
  </si>
  <si>
    <t>Other revenue</t>
  </si>
  <si>
    <t>Other expenditures</t>
  </si>
  <si>
    <t>Non-operating revenue and expenditures</t>
  </si>
  <si>
    <t>Financial, net</t>
  </si>
  <si>
    <t>Exchange rate difference, net</t>
  </si>
  <si>
    <t xml:space="preserve">Summary of separated results </t>
  </si>
  <si>
    <t>Revenue</t>
  </si>
  <si>
    <t>Ebitda</t>
  </si>
  <si>
    <t>Ebitda Margin</t>
  </si>
  <si>
    <t>Net income</t>
  </si>
  <si>
    <t>Net Margin</t>
  </si>
  <si>
    <t>Ingresos operacionales por dividendos reconocidos en el PyG</t>
  </si>
  <si>
    <t>Grupo de Inversiones Suramericana S.A.- Ordinaria</t>
  </si>
  <si>
    <t>Grupo Nutresa S.A.</t>
  </si>
  <si>
    <t>Sociedad Portafolio</t>
  </si>
  <si>
    <t>Otros</t>
  </si>
  <si>
    <t xml:space="preserve">Total </t>
  </si>
  <si>
    <t>Cash dividends</t>
  </si>
  <si>
    <t>Celsia S.A.</t>
  </si>
  <si>
    <t>Fondo de Capital Privado Pactia y Pactia SAS</t>
  </si>
  <si>
    <t>Sator S.A.S.</t>
  </si>
  <si>
    <t>P.A. Fideicomiso Operación Hotel Calablanca Barú</t>
  </si>
  <si>
    <t>Cementos Argos S.A.</t>
  </si>
  <si>
    <t>Fidubogota (Alameda del Rio)</t>
  </si>
  <si>
    <t>Consoricio Mantenimiento Opain</t>
  </si>
  <si>
    <t>Fondo Regional de Garantías de la C. Atlántica y otros</t>
  </si>
  <si>
    <t>PA Hacienda Niquía</t>
  </si>
  <si>
    <t>Odinsa</t>
  </si>
  <si>
    <t>Total dividends and others received</t>
  </si>
  <si>
    <t>Separated Balance Sheet</t>
  </si>
  <si>
    <t>Cash and cash equivalents</t>
  </si>
  <si>
    <t>Derivative Financial Instruments</t>
  </si>
  <si>
    <t>Current Investments</t>
  </si>
  <si>
    <t>Trade account receivables, net</t>
  </si>
  <si>
    <t>Inventories</t>
  </si>
  <si>
    <t>Prepayments</t>
  </si>
  <si>
    <t>Non-current assets for sale</t>
  </si>
  <si>
    <t>Total current assets</t>
  </si>
  <si>
    <t>Permanent investments</t>
  </si>
  <si>
    <t>Other non-current account receivables</t>
  </si>
  <si>
    <t>Assets by right of use PPE</t>
  </si>
  <si>
    <t>Intangibles, net</t>
  </si>
  <si>
    <t>Property, plant and equipment, net</t>
  </si>
  <si>
    <t>Investment properties</t>
  </si>
  <si>
    <t>Deferred tax asset</t>
  </si>
  <si>
    <t>Biological assets</t>
  </si>
  <si>
    <t>Derivative financial instruments</t>
  </si>
  <si>
    <t>Other non-current assets</t>
  </si>
  <si>
    <t>Total non-current assets</t>
  </si>
  <si>
    <t>Total assets</t>
  </si>
  <si>
    <t>US$</t>
  </si>
  <si>
    <t>Current financial liabilities</t>
  </si>
  <si>
    <t>Lease liabilities</t>
  </si>
  <si>
    <t>Bonds and other financial liabilities</t>
  </si>
  <si>
    <t>Current trade and other current payables</t>
  </si>
  <si>
    <t>Provisions</t>
  </si>
  <si>
    <t>Current tax payables</t>
  </si>
  <si>
    <t>Current employee benefits liabilities</t>
  </si>
  <si>
    <t>Other current liabilities</t>
  </si>
  <si>
    <t xml:space="preserve">Derivative financial instruments </t>
  </si>
  <si>
    <t xml:space="preserve">Other non financial asstes </t>
  </si>
  <si>
    <t>Total current liabilities</t>
  </si>
  <si>
    <t>Non-current financial liabilities</t>
  </si>
  <si>
    <t>Deferred tax liabilities</t>
  </si>
  <si>
    <t>Non current employee benefits liabilities</t>
  </si>
  <si>
    <t>Other non current liabilities</t>
  </si>
  <si>
    <t>Total non-current liabilities</t>
  </si>
  <si>
    <t>Total liabilities</t>
  </si>
  <si>
    <t>Share capital</t>
  </si>
  <si>
    <t>Additional paid-in capital</t>
  </si>
  <si>
    <t xml:space="preserve">Buybacks </t>
  </si>
  <si>
    <t>Repurchased shares</t>
  </si>
  <si>
    <t>Reserves</t>
  </si>
  <si>
    <t>Other components of equity</t>
  </si>
  <si>
    <t>Retained earnings</t>
  </si>
  <si>
    <t>Profit (Loss) for the year</t>
  </si>
  <si>
    <t>Total Equity</t>
  </si>
  <si>
    <t xml:space="preserve">Separated P&amp;L </t>
  </si>
  <si>
    <t>Income from financial activity</t>
  </si>
  <si>
    <t>Income from real estate business</t>
  </si>
  <si>
    <t>Gross Income</t>
  </si>
  <si>
    <t>Gross Margin</t>
  </si>
  <si>
    <t>Management D&amp;A</t>
  </si>
  <si>
    <t>Sales D&amp;A</t>
  </si>
  <si>
    <t>Wealth tax</t>
  </si>
  <si>
    <t>Profit from operating activities</t>
  </si>
  <si>
    <t>Operating margin</t>
  </si>
  <si>
    <t>EBITDA</t>
  </si>
  <si>
    <t>EBITDA margin</t>
  </si>
  <si>
    <t>Proftit before tax</t>
  </si>
  <si>
    <t>Income tax</t>
  </si>
  <si>
    <t>Net profit (loss)</t>
  </si>
  <si>
    <t>Net margin</t>
  </si>
  <si>
    <t>Separated Cash Flow</t>
  </si>
  <si>
    <t>COP millones</t>
  </si>
  <si>
    <t>CASH FLOWS FROM OPERATING ACTIVITIES</t>
  </si>
  <si>
    <t>Adjustments:</t>
  </si>
  <si>
    <t>Received dividends</t>
  </si>
  <si>
    <t>Income Tax</t>
  </si>
  <si>
    <t>Equity-accounted investees in the results of subsidiaries</t>
  </si>
  <si>
    <t>Financial expense, net recognized through profit for the period</t>
  </si>
  <si>
    <t>Gain (loss) resulting from employees benefits and other provisions</t>
  </si>
  <si>
    <t>Gains (loss) of sale of non current assets</t>
  </si>
  <si>
    <t>Gain on fair value measurement</t>
  </si>
  <si>
    <t>Depreciation and amortization of non-current assets</t>
  </si>
  <si>
    <t xml:space="preserve">Net impairment from financial assets </t>
  </si>
  <si>
    <t xml:space="preserve">Net impairment from non financial assets </t>
  </si>
  <si>
    <t>Foreign exchange difference, net</t>
  </si>
  <si>
    <t>Other adjustments</t>
  </si>
  <si>
    <t>Changes in Working Capital:</t>
  </si>
  <si>
    <t>Trade and other receivables</t>
  </si>
  <si>
    <t>Other assets</t>
  </si>
  <si>
    <t>Trade and other payables</t>
  </si>
  <si>
    <t>Other liabilities</t>
  </si>
  <si>
    <t>CASH USED IN OPERATIONS</t>
  </si>
  <si>
    <t>Dividends received</t>
  </si>
  <si>
    <t>Income tax paid</t>
  </si>
  <si>
    <t>NET CASH FLOW FROM OPERATING ACTIVITIES</t>
  </si>
  <si>
    <t>CASH FLOW FROM INVESTING ACTIVITIES</t>
  </si>
  <si>
    <t xml:space="preserve">Proceeds from the sale of investment property </t>
  </si>
  <si>
    <t>Proceeds from the sale of subsidiaries and other businesses</t>
  </si>
  <si>
    <t>Proceeds from the sale of investments in associates and joint ventures</t>
  </si>
  <si>
    <t>Refund of contributions</t>
  </si>
  <si>
    <t>CASH FLOWS FROM FINANCING ACTIVITIES</t>
  </si>
  <si>
    <t>Buy back of Ordinary share</t>
  </si>
  <si>
    <t xml:space="preserve">Buy back of preferred shares </t>
  </si>
  <si>
    <t>Payment of bonds</t>
  </si>
  <si>
    <t>Increase in financing instruments</t>
  </si>
  <si>
    <t>Payment of financing instruments</t>
  </si>
  <si>
    <t>Payment of lease liabilities</t>
  </si>
  <si>
    <t>Purchase of ownership interests in subsidiaries that do not result in obtaining control</t>
  </si>
  <si>
    <t>Financial derivative contracts hedging financial liabilities</t>
  </si>
  <si>
    <t>Dividends paid on ordinary shares</t>
  </si>
  <si>
    <t>Dividends paid on preferential shares</t>
  </si>
  <si>
    <t>Interest paid</t>
  </si>
  <si>
    <t>Other cash inflows / outflows</t>
  </si>
  <si>
    <t>NET CASH FLOW USED IN FINANCING ACTIVITIES</t>
  </si>
  <si>
    <t>NET INCREASE (DECREASE) IN CASH AND CASH EQUIVALENTS</t>
  </si>
  <si>
    <t xml:space="preserve">Cash and cash equivalents at the beginning of the period </t>
  </si>
  <si>
    <t>Effect of exchange rate changes on cash and cash equivalents held in foreign
currencies</t>
  </si>
  <si>
    <t>CASH AND CASH EQUIVALENTS AT THE END OF THE PERIOD</t>
  </si>
  <si>
    <t xml:space="preserve">Grupo Argos Consolidated Financials </t>
  </si>
  <si>
    <t xml:space="preserve">Consolidated Revenue </t>
  </si>
  <si>
    <t xml:space="preserve">Cost and operating expenses </t>
  </si>
  <si>
    <t>Other income/expenses</t>
  </si>
  <si>
    <t>Non-operating revenues and expenses</t>
  </si>
  <si>
    <t xml:space="preserve">Consolidated Results Summary </t>
  </si>
  <si>
    <t>Ebitda margin</t>
  </si>
  <si>
    <t>Net Income</t>
  </si>
  <si>
    <t xml:space="preserve">Contribution by business segment </t>
  </si>
  <si>
    <t>June 2025</t>
  </si>
  <si>
    <t>Cement</t>
  </si>
  <si>
    <t>Energy</t>
  </si>
  <si>
    <t>Real Estate</t>
  </si>
  <si>
    <t>Portfolio</t>
  </si>
  <si>
    <t>Concessions</t>
  </si>
  <si>
    <t>Other</t>
  </si>
  <si>
    <t>Total</t>
  </si>
  <si>
    <t>Gross income</t>
  </si>
  <si>
    <t>Operational income</t>
  </si>
  <si>
    <t>Net profit</t>
  </si>
  <si>
    <t>Controlling interest</t>
  </si>
  <si>
    <t>June 2024</t>
  </si>
  <si>
    <t>Consolidated Balance Sheet</t>
  </si>
  <si>
    <t>Other financial Investments</t>
  </si>
  <si>
    <t xml:space="preserve">Prepayments and other non-financial assets </t>
  </si>
  <si>
    <t>Non-current assets held for sale</t>
  </si>
  <si>
    <t>Investments in associates and joint Ventures</t>
  </si>
  <si>
    <t>Assets by right of use properties, plants and equipment</t>
  </si>
  <si>
    <t>Assets by right of use investment properties</t>
  </si>
  <si>
    <t>Deferred taxes</t>
  </si>
  <si>
    <t>Restricted cash</t>
  </si>
  <si>
    <t>Current provisions</t>
  </si>
  <si>
    <t>Employee benefits liabilities</t>
  </si>
  <si>
    <t>Other employee benefits liabilities</t>
  </si>
  <si>
    <t>Income received in advance</t>
  </si>
  <si>
    <t>Other current financial liabilities</t>
  </si>
  <si>
    <t>Liabilities associated with assets held for sale</t>
  </si>
  <si>
    <t>Other non-current payables</t>
  </si>
  <si>
    <t>Tax liabilities</t>
  </si>
  <si>
    <t>Other non-current liabilities</t>
  </si>
  <si>
    <t>Total Liabilities</t>
  </si>
  <si>
    <t xml:space="preserve">Repurchased shares </t>
  </si>
  <si>
    <t>Other comprehensive income</t>
  </si>
  <si>
    <t>Profit for the period</t>
  </si>
  <si>
    <t>Non-controlling interests</t>
  </si>
  <si>
    <t>TOTAL EQUITY</t>
  </si>
  <si>
    <t xml:space="preserve">Consolidated P&amp;L </t>
  </si>
  <si>
    <t>Revenue from sales of goods and services</t>
  </si>
  <si>
    <t>Revenue from real estate business</t>
  </si>
  <si>
    <t>Equity method, net</t>
  </si>
  <si>
    <t>Sales returns and discounts</t>
  </si>
  <si>
    <t>Total Cost</t>
  </si>
  <si>
    <t>Cost of goods sold</t>
  </si>
  <si>
    <t>Depreciation and amortization</t>
  </si>
  <si>
    <t>Cost of sales – Financial act.</t>
  </si>
  <si>
    <t xml:space="preserve">Cost of sales - Real estate </t>
  </si>
  <si>
    <t>Gross margin</t>
  </si>
  <si>
    <t>Administrative expenses</t>
  </si>
  <si>
    <t>D&amp;A- administrative</t>
  </si>
  <si>
    <t>Selling expenses</t>
  </si>
  <si>
    <t>Other income</t>
  </si>
  <si>
    <t>Other expenses</t>
  </si>
  <si>
    <t>Wealth Tax</t>
  </si>
  <si>
    <t>Operating profit</t>
  </si>
  <si>
    <t>Financial revenues and expenses, net</t>
  </si>
  <si>
    <t>Exchange difference, net</t>
  </si>
  <si>
    <t>Pre-tax profit (loss)</t>
  </si>
  <si>
    <t>Net margin - controlling</t>
  </si>
  <si>
    <t>Check</t>
  </si>
  <si>
    <t>Financial Results Report - 2Q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</si>
</sst>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#,##0.0000"/>
  </numFmts>
  <fonts count="24" x14ac:knownFonts="1">
    <font>
      <sz val="11"/>
      <color theme="1"/>
      <name val="Calibri"/>
      <family val="2"/>
      <scheme val="minor"/>
    </font>
    <font>
      <b/>
      <i/>
      <sz val="14"/>
      <color theme="4" tint="-0.499984740745262"/>
      <name val="Franklin Gothic Book"/>
      <family val="2"/>
    </font>
    <font>
      <sz val="10"/>
      <color theme="1"/>
      <name val="Franklin Gothic Book"/>
      <family val="2"/>
    </font>
    <font>
      <b/>
      <i/>
      <sz val="10"/>
      <color theme="1" tint="0.34998626667073579"/>
      <name val="Franklin Gothic Book"/>
      <family val="2"/>
    </font>
    <font>
      <sz val="9"/>
      <color theme="1"/>
      <name val="Franklin Gothic Book"/>
      <family val="2"/>
    </font>
    <font>
      <i/>
      <sz val="9"/>
      <color theme="0" tint="-0.499984740745262"/>
      <name val="Franklin Gothic Book"/>
      <family val="2"/>
    </font>
    <font>
      <b/>
      <sz val="9"/>
      <color theme="1"/>
      <name val="Franklin Gothic Book"/>
      <family val="2"/>
    </font>
    <font>
      <b/>
      <sz val="9"/>
      <color rgb="FF0070C0"/>
      <name val="Franklin Gothic Book"/>
      <family val="2"/>
    </font>
    <font>
      <sz val="9"/>
      <color theme="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9"/>
      <color theme="1" tint="0.249977111117893"/>
      <name val="Franklin Gothic Book"/>
      <family val="2"/>
    </font>
    <font>
      <b/>
      <sz val="9"/>
      <color rgb="FF15234A"/>
      <name val="Franklin Gothic Book"/>
      <family val="2"/>
    </font>
    <font>
      <sz val="9"/>
      <color rgb="FF000000"/>
      <name val="Franklin Gothic Book"/>
      <family val="2"/>
    </font>
    <font>
      <i/>
      <sz val="9"/>
      <color rgb="FF000000"/>
      <name val="Franklin Gothic Book"/>
      <family val="2"/>
    </font>
    <font>
      <i/>
      <sz val="9"/>
      <color rgb="FF15234A"/>
      <name val="Franklin Gothic Book"/>
      <family val="2"/>
    </font>
    <font>
      <sz val="9"/>
      <color rgb="FF15234A"/>
      <name val="Franklin Gothic Book"/>
      <family val="2"/>
    </font>
    <font>
      <b/>
      <sz val="9"/>
      <color rgb="FF0C2D66"/>
      <name val="Franklin Gothic Book"/>
      <family val="2"/>
    </font>
    <font>
      <sz val="9"/>
      <color theme="0" tint="-0.499984740745262"/>
      <name val="Franklin Gothic Book"/>
      <family val="2"/>
    </font>
    <font>
      <b/>
      <sz val="9"/>
      <color rgb="FF000000"/>
      <name val="Franklin Gothic Book"/>
      <family val="2"/>
    </font>
    <font>
      <b/>
      <sz val="11"/>
      <color rgb="FF15234A"/>
      <name val="Franklin Gothic Book"/>
      <family val="2"/>
    </font>
    <font>
      <sz val="11"/>
      <color rgb="FF000000"/>
      <name val="Franklin Gothic Book"/>
      <family val="2"/>
    </font>
    <font>
      <sz val="11"/>
      <color rgb="FF15234A"/>
      <name val="Franklin Gothic Boo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2" borderId="1" xfId="0" applyFont="1" applyFill="1" applyBorder="1"/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17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  <xf numFmtId="0" fontId="6" fillId="0" borderId="1" xfId="0" applyFont="1" applyBorder="1"/>
    <xf numFmtId="0" fontId="4" fillId="0" borderId="1" xfId="0" applyFont="1" applyBorder="1"/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7" fontId="11" fillId="3" borderId="1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3" fontId="11" fillId="5" borderId="2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indent="1"/>
    </xf>
    <xf numFmtId="3" fontId="12" fillId="5" borderId="0" xfId="0" applyNumberFormat="1" applyFont="1" applyFill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3" fontId="4" fillId="0" borderId="0" xfId="0" applyNumberFormat="1" applyFont="1"/>
    <xf numFmtId="164" fontId="4" fillId="0" borderId="0" xfId="0" applyNumberFormat="1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indent="1"/>
    </xf>
    <xf numFmtId="164" fontId="12" fillId="5" borderId="0" xfId="0" applyNumberFormat="1" applyFont="1" applyFill="1" applyAlignment="1">
      <alignment horizontal="center" vertical="center" wrapText="1"/>
    </xf>
    <xf numFmtId="9" fontId="12" fillId="0" borderId="0" xfId="0" applyNumberFormat="1" applyFont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center"/>
    </xf>
    <xf numFmtId="0" fontId="11" fillId="0" borderId="3" xfId="0" applyFont="1" applyBorder="1" applyAlignment="1">
      <alignment vertical="center"/>
    </xf>
    <xf numFmtId="3" fontId="11" fillId="5" borderId="3" xfId="0" applyNumberFormat="1" applyFont="1" applyFill="1" applyBorder="1" applyAlignment="1">
      <alignment horizontal="center" vertical="center" wrapText="1"/>
    </xf>
    <xf numFmtId="9" fontId="11" fillId="0" borderId="3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indent="1"/>
    </xf>
    <xf numFmtId="3" fontId="11" fillId="5" borderId="1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3" fontId="11" fillId="6" borderId="2" xfId="0" applyNumberFormat="1" applyFont="1" applyFill="1" applyBorder="1" applyAlignment="1">
      <alignment horizontal="center" vertical="center" wrapText="1"/>
    </xf>
    <xf numFmtId="3" fontId="11" fillId="5" borderId="3" xfId="0" applyNumberFormat="1" applyFont="1" applyFill="1" applyBorder="1" applyAlignment="1">
      <alignment horizontal="center" vertical="center"/>
    </xf>
    <xf numFmtId="3" fontId="11" fillId="6" borderId="3" xfId="0" applyNumberFormat="1" applyFont="1" applyFill="1" applyBorder="1" applyAlignment="1">
      <alignment horizontal="center" vertical="center"/>
    </xf>
    <xf numFmtId="9" fontId="11" fillId="0" borderId="3" xfId="0" applyNumberFormat="1" applyFont="1" applyBorder="1" applyAlignment="1">
      <alignment horizontal="center" vertical="center"/>
    </xf>
    <xf numFmtId="164" fontId="15" fillId="5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center" vertical="center" wrapText="1"/>
    </xf>
    <xf numFmtId="0" fontId="4" fillId="6" borderId="0" xfId="0" applyFont="1" applyFill="1"/>
    <xf numFmtId="41" fontId="16" fillId="5" borderId="4" xfId="0" applyNumberFormat="1" applyFont="1" applyFill="1" applyBorder="1" applyAlignment="1">
      <alignment horizontal="center" vertical="center" wrapText="1"/>
    </xf>
    <xf numFmtId="41" fontId="16" fillId="0" borderId="4" xfId="0" applyNumberFormat="1" applyFont="1" applyBorder="1" applyAlignment="1">
      <alignment horizontal="center" vertical="center" wrapText="1"/>
    </xf>
    <xf numFmtId="3" fontId="11" fillId="6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vertical="center"/>
    </xf>
    <xf numFmtId="3" fontId="11" fillId="5" borderId="0" xfId="0" applyNumberFormat="1" applyFont="1" applyFill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3" fontId="11" fillId="5" borderId="2" xfId="0" applyNumberFormat="1" applyFont="1" applyFill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7" fillId="0" borderId="0" xfId="0" applyFont="1"/>
    <xf numFmtId="17" fontId="11" fillId="0" borderId="0" xfId="0" applyNumberFormat="1" applyFont="1" applyAlignment="1">
      <alignment horizontal="left"/>
    </xf>
    <xf numFmtId="17" fontId="11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7" fontId="15" fillId="3" borderId="1" xfId="0" applyNumberFormat="1" applyFont="1" applyFill="1" applyBorder="1" applyAlignment="1">
      <alignment horizontal="center" vertical="center"/>
    </xf>
    <xf numFmtId="3" fontId="18" fillId="5" borderId="0" xfId="0" applyNumberFormat="1" applyFont="1" applyFill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/>
    </xf>
    <xf numFmtId="3" fontId="18" fillId="5" borderId="0" xfId="0" applyNumberFormat="1" applyFont="1" applyFill="1" applyAlignment="1">
      <alignment horizontal="center" vertical="center"/>
    </xf>
    <xf numFmtId="0" fontId="7" fillId="7" borderId="0" xfId="0" applyFont="1" applyFill="1" applyAlignment="1">
      <alignment horizontal="center"/>
    </xf>
    <xf numFmtId="9" fontId="11" fillId="0" borderId="2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3" fontId="19" fillId="5" borderId="2" xfId="0" applyNumberFormat="1" applyFont="1" applyFill="1" applyBorder="1" applyAlignment="1">
      <alignment horizontal="center" vertical="center"/>
    </xf>
    <xf numFmtId="3" fontId="19" fillId="6" borderId="2" xfId="0" applyNumberFormat="1" applyFont="1" applyFill="1" applyBorder="1" applyAlignment="1">
      <alignment horizontal="center" vertical="center"/>
    </xf>
    <xf numFmtId="9" fontId="19" fillId="0" borderId="2" xfId="0" applyNumberFormat="1" applyFont="1" applyBorder="1" applyAlignment="1">
      <alignment horizontal="center" vertical="center"/>
    </xf>
    <xf numFmtId="3" fontId="11" fillId="6" borderId="2" xfId="0" applyNumberFormat="1" applyFont="1" applyFill="1" applyBorder="1" applyAlignment="1">
      <alignment horizontal="center" vertical="center"/>
    </xf>
    <xf numFmtId="3" fontId="20" fillId="5" borderId="0" xfId="0" applyNumberFormat="1" applyFont="1" applyFill="1" applyAlignment="1">
      <alignment horizontal="center" vertical="center" wrapText="1"/>
    </xf>
    <xf numFmtId="3" fontId="20" fillId="0" borderId="0" xfId="0" applyNumberFormat="1" applyFont="1" applyAlignment="1">
      <alignment horizontal="center" vertical="center" wrapText="1"/>
    </xf>
    <xf numFmtId="9" fontId="20" fillId="0" borderId="0" xfId="0" applyNumberFormat="1" applyFont="1" applyAlignment="1">
      <alignment horizontal="center" vertical="center" wrapText="1"/>
    </xf>
    <xf numFmtId="3" fontId="19" fillId="5" borderId="3" xfId="0" applyNumberFormat="1" applyFont="1" applyFill="1" applyBorder="1" applyAlignment="1">
      <alignment horizontal="center" vertical="center"/>
    </xf>
    <xf numFmtId="3" fontId="19" fillId="6" borderId="3" xfId="0" applyNumberFormat="1" applyFont="1" applyFill="1" applyBorder="1" applyAlignment="1">
      <alignment horizontal="center" vertical="center"/>
    </xf>
    <xf numFmtId="9" fontId="19" fillId="0" borderId="3" xfId="0" applyNumberFormat="1" applyFont="1" applyBorder="1" applyAlignment="1">
      <alignment horizontal="center" vertical="center"/>
    </xf>
    <xf numFmtId="164" fontId="21" fillId="5" borderId="1" xfId="0" applyNumberFormat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9" fontId="19" fillId="0" borderId="1" xfId="0" applyNumberFormat="1" applyFont="1" applyBorder="1" applyAlignment="1">
      <alignment horizontal="center" vertical="center"/>
    </xf>
    <xf numFmtId="0" fontId="7" fillId="6" borderId="0" xfId="0" applyFont="1" applyFill="1" applyAlignment="1">
      <alignment horizontal="center"/>
    </xf>
    <xf numFmtId="0" fontId="12" fillId="6" borderId="0" xfId="0" applyFont="1" applyFill="1" applyAlignment="1">
      <alignment horizontal="left" vertical="center" indent="1"/>
    </xf>
    <xf numFmtId="3" fontId="20" fillId="6" borderId="0" xfId="0" applyNumberFormat="1" applyFont="1" applyFill="1" applyAlignment="1">
      <alignment horizontal="center" vertical="center" wrapText="1"/>
    </xf>
    <xf numFmtId="9" fontId="20" fillId="6" borderId="0" xfId="0" applyNumberFormat="1" applyFont="1" applyFill="1" applyAlignment="1">
      <alignment horizontal="center" vertical="center" wrapText="1"/>
    </xf>
    <xf numFmtId="3" fontId="12" fillId="6" borderId="0" xfId="0" applyNumberFormat="1" applyFont="1" applyFill="1" applyAlignment="1">
      <alignment horizontal="center" vertical="center" wrapText="1"/>
    </xf>
    <xf numFmtId="9" fontId="12" fillId="6" borderId="0" xfId="0" applyNumberFormat="1" applyFont="1" applyFill="1" applyAlignment="1">
      <alignment horizontal="center" vertical="center" wrapText="1"/>
    </xf>
    <xf numFmtId="0" fontId="14" fillId="0" borderId="1" xfId="0" applyFont="1" applyBorder="1" applyAlignment="1">
      <alignment horizontal="left" vertical="center" indent="2"/>
    </xf>
    <xf numFmtId="164" fontId="1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2.%20Relaci&#243;n%20con%20el%20Inversionista\01.%20Resultados%20Trimestrales\2025\03.%202Q2025\06.%20Reporte\001.01.%20Tablas%20Reporte%20de%20Resultados%20Trimestrales__2Q.xlsx" TargetMode="External"/><Relationship Id="rId1" Type="http://schemas.openxmlformats.org/officeDocument/2006/relationships/externalLinkPath" Target="001.01.%20Tablas%20Reporte%20de%20Resultados%20Trimestrales__2Q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Activos%20fijos%20-%20C&#233;dula%20sumaria%20y%20pruebas%20a%20Septiembre%2030%20de%202004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PEREZ\My%20Documents\CLIENTES\CIRCULO%20DE%20LECTORES\PRUEBAS%20TERMINADAS\Activos%20fijos%20Detall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Activos%20Fijos%20septiembre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02%20Conciliacion%20Intercompany%20-Dic%202002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11%20Conciliaci&#243;n%20con%20vinculadas%20-Diciembre%20de%20200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esp00\data$\DOCUME~1\mprats.ARG\CONFIG~1\Temp\notesE8F9BA\EJ_00\08\ANEXOS\CR-Agos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\S_Reuniones\HOME\MESACON\AUXILIAR%20OPERATIVO%20DIVISAS\CONTAB%20MANUALES\Swap%20Fanalca%20revisa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%201\USUARIOS\ARCHIVOS\EXCEL\Invergp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windows\TEMP\PRESU98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540%20Cuentas%20de%20orden%20-%20Cedula%20sumaria%20y%20prueba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10%20Deudores%20pruebas%20Y&amp;R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https://grupoargossa.sharepoint.com/Funciones%20Personal%20Impuestos/Documents%20and%20Settings/cmendozaj/Configuraci&#243;n%20local/Archivos%20temporales%20de%20Internet/OLK115/Documents%20and%20Settings/jpardo/Mis%20documentos/Proyecto%20Corfinsura/Inversi?F0115243" TargetMode="External"/><Relationship Id="rId1" Type="http://schemas.openxmlformats.org/officeDocument/2006/relationships/externalLinkPath" Target="file:///\\F0115243\Inversi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10%20Deudores%20pruebas%20Y&amp;R%20Diciembre%20200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s (2)"/>
      <sheetName val="Tablas"/>
      <sheetName val="Fuentes --&gt;"/>
      <sheetName val="Segmentos"/>
      <sheetName val="Dividendos GA Separado"/>
      <sheetName val="Glosario"/>
    </sheetNames>
    <sheetDataSet>
      <sheetData sheetId="0"/>
      <sheetData sheetId="1"/>
      <sheetData sheetId="2"/>
      <sheetData sheetId="3"/>
      <sheetData sheetId="4"/>
      <sheetData sheetId="5">
        <row r="3">
          <cell r="C3" t="str">
            <v>Término en español</v>
          </cell>
          <cell r="D3" t="str">
            <v>Término en inglés (usado traductor)</v>
          </cell>
          <cell r="E3" t="str">
            <v>Término en inglés (sugerido por Consolidación Grupo Argos)</v>
          </cell>
        </row>
        <row r="4">
          <cell r="C4" t="str">
            <v>Efectivo y equivalentes de efectivo</v>
          </cell>
          <cell r="D4" t="str">
            <v>Cash and cash equivalents</v>
          </cell>
          <cell r="E4" t="str">
            <v>Cash and cash equivalents</v>
          </cell>
        </row>
        <row r="5">
          <cell r="C5" t="str">
            <v>Instrumentos financieros derivados</v>
          </cell>
          <cell r="D5" t="str">
            <v>Derivative financial instruments</v>
          </cell>
          <cell r="E5" t="str">
            <v>Derivative financial instruments</v>
          </cell>
        </row>
        <row r="6">
          <cell r="C6" t="str">
            <v>Cuentas comerciales y otras cuentas por cobrar</v>
          </cell>
          <cell r="D6" t="str">
            <v>Trade and other receivables</v>
          </cell>
          <cell r="E6" t="str">
            <v>Trade and other receivables</v>
          </cell>
        </row>
        <row r="7">
          <cell r="C7" t="str">
            <v>Inventarios, neto</v>
          </cell>
          <cell r="D7" t="str">
            <v>Inventories, net</v>
          </cell>
          <cell r="E7" t="str">
            <v>Inventories, net</v>
          </cell>
        </row>
        <row r="8">
          <cell r="C8" t="str">
            <v>Activos por impuestos</v>
          </cell>
          <cell r="D8" t="str">
            <v>Tax assets</v>
          </cell>
          <cell r="E8" t="str">
            <v>Tax assets</v>
          </cell>
        </row>
        <row r="9">
          <cell r="C9" t="str">
            <v>Activos biológicos</v>
          </cell>
          <cell r="D9" t="str">
            <v>Biological assets</v>
          </cell>
          <cell r="E9" t="str">
            <v>Biological assets</v>
          </cell>
        </row>
        <row r="10">
          <cell r="C10" t="str">
            <v>Otros activos financieros</v>
          </cell>
          <cell r="D10" t="str">
            <v>Other financial assets</v>
          </cell>
          <cell r="E10" t="str">
            <v>Other financial assets</v>
          </cell>
        </row>
        <row r="11">
          <cell r="C11" t="str">
            <v>Gastos pagados por anticipado y otros activos no financieros</v>
          </cell>
          <cell r="D11" t="str">
            <v>Prepaid expenses and other non-financial assets</v>
          </cell>
          <cell r="E11" t="str">
            <v>Prepaid expenses and other non-financial assets</v>
          </cell>
        </row>
        <row r="12">
          <cell r="C12" t="str">
            <v>ACTIVOS CORRIENTES</v>
          </cell>
          <cell r="D12" t="str">
            <v>CURRENT ASSETS</v>
          </cell>
          <cell r="E12" t="str">
            <v>CURRENT ASSETS</v>
          </cell>
        </row>
        <row r="13">
          <cell r="C13" t="str">
            <v>Activos no corrientes mantenidos para la venta</v>
          </cell>
          <cell r="D13" t="str">
            <v>Non-current assets held for sale</v>
          </cell>
          <cell r="E13" t="str">
            <v>Non-current assets held for sale</v>
          </cell>
        </row>
        <row r="14">
          <cell r="C14" t="str">
            <v>TOTAL ACTIVOS CORRIENTES</v>
          </cell>
          <cell r="D14" t="str">
            <v>TOTAL CURRENT ASSETS</v>
          </cell>
          <cell r="E14" t="str">
            <v>TOTAL CURRENT ASSETS</v>
          </cell>
        </row>
        <row r="15">
          <cell r="C15" t="str">
            <v>Cuentas comerciales y otras cuentas por cobrar</v>
          </cell>
          <cell r="D15" t="str">
            <v>Trade and other receivables</v>
          </cell>
          <cell r="E15" t="str">
            <v>Trade and other receivables</v>
          </cell>
        </row>
        <row r="16">
          <cell r="C16" t="str">
            <v>Crédito mercantil</v>
          </cell>
          <cell r="D16" t="str">
            <v>Goodwill</v>
          </cell>
          <cell r="E16" t="str">
            <v>Goodwill</v>
          </cell>
        </row>
        <row r="17">
          <cell r="C17" t="str">
            <v>Activos por derecho de uso propiedades, plantas y equipo, neto</v>
          </cell>
          <cell r="D17" t="str">
            <v>Right-of-use assets property, plant and equipment, net</v>
          </cell>
          <cell r="E17" t="str">
            <v>Right-of-use assets property, plant and equipment, net</v>
          </cell>
        </row>
        <row r="18">
          <cell r="C18" t="str">
            <v>Intangibles, neto</v>
          </cell>
          <cell r="D18" t="str">
            <v>Intangible assets, net</v>
          </cell>
          <cell r="E18" t="str">
            <v>Intangible assets, net</v>
          </cell>
        </row>
        <row r="19">
          <cell r="C19" t="str">
            <v>Propiedades, planta y equipo, neto</v>
          </cell>
          <cell r="D19" t="str">
            <v>Property, plant and equipment, net</v>
          </cell>
          <cell r="E19" t="str">
            <v>Property, plant and equipment, net</v>
          </cell>
        </row>
        <row r="20">
          <cell r="C20" t="str">
            <v>Propiedades de inversión</v>
          </cell>
          <cell r="D20" t="str">
            <v>Investment property</v>
          </cell>
          <cell r="E20" t="str">
            <v>Investment property</v>
          </cell>
        </row>
        <row r="21">
          <cell r="C21" t="str">
            <v>Inversiones en asociadas y negocios conjuntos</v>
          </cell>
          <cell r="D21" t="str">
            <v>Investments in associates and joint Ventures</v>
          </cell>
          <cell r="E21" t="str">
            <v>Investments in associates and joint Ventures</v>
          </cell>
        </row>
        <row r="22">
          <cell r="C22" t="str">
            <v>Instrumentos financieros derivados</v>
          </cell>
          <cell r="D22" t="str">
            <v>Derivative financial instruments</v>
          </cell>
          <cell r="E22" t="str">
            <v>Derivative financial instruments</v>
          </cell>
        </row>
        <row r="23">
          <cell r="C23" t="str">
            <v>Impuesto diferido</v>
          </cell>
          <cell r="D23" t="str">
            <v>Deferred tax</v>
          </cell>
          <cell r="E23" t="str">
            <v>Deferred tax</v>
          </cell>
        </row>
        <row r="24">
          <cell r="C24" t="str">
            <v>Activos biológicos</v>
          </cell>
          <cell r="D24" t="str">
            <v>Biological assets</v>
          </cell>
          <cell r="E24" t="str">
            <v>Biological assets</v>
          </cell>
        </row>
        <row r="25">
          <cell r="C25" t="str">
            <v>Otros activos financieros</v>
          </cell>
          <cell r="D25" t="str">
            <v>Other financial assets</v>
          </cell>
          <cell r="E25" t="str">
            <v>Other financial assets</v>
          </cell>
        </row>
        <row r="26">
          <cell r="C26" t="str">
            <v>Gastos pagados por anticipado y otros activos no financieros</v>
          </cell>
          <cell r="D26" t="str">
            <v>Prepaid expenses and other non-financial assets</v>
          </cell>
          <cell r="E26" t="str">
            <v>Prepaid expenses and other non-financial assets</v>
          </cell>
        </row>
        <row r="27">
          <cell r="C27" t="str">
            <v>TOTAL ACTIVOS NO CORRIENTES</v>
          </cell>
          <cell r="D27" t="str">
            <v>TOTAL NON-CURRENT ASSETS</v>
          </cell>
          <cell r="E27" t="str">
            <v>TOTAL NON-CURRENT ASSETS</v>
          </cell>
        </row>
        <row r="28">
          <cell r="C28" t="str">
            <v>TOTAL ACTIVOS</v>
          </cell>
          <cell r="D28" t="str">
            <v>TOTAL ASSETS</v>
          </cell>
          <cell r="E28" t="str">
            <v>TOTAL ASSETS</v>
          </cell>
        </row>
        <row r="29">
          <cell r="C29" t="str">
            <v>Obligaciones financieras</v>
          </cell>
          <cell r="D29" t="str">
            <v>Borrowings</v>
          </cell>
          <cell r="E29" t="str">
            <v>Borrowings</v>
          </cell>
        </row>
        <row r="30">
          <cell r="C30" t="str">
            <v>Pasivos por arrendamientos</v>
          </cell>
          <cell r="D30" t="str">
            <v>Lease liabilities</v>
          </cell>
          <cell r="E30" t="str">
            <v>Lease liabilities</v>
          </cell>
        </row>
        <row r="31">
          <cell r="C31" t="str">
            <v>Pasivos por beneficios a empleados</v>
          </cell>
          <cell r="D31" t="str">
            <v>Employee benefits liabilities</v>
          </cell>
          <cell r="E31" t="str">
            <v>Employee benefits liabilities</v>
          </cell>
        </row>
        <row r="32">
          <cell r="C32" t="str">
            <v>Provisiones</v>
          </cell>
          <cell r="D32" t="str">
            <v>Provisions</v>
          </cell>
          <cell r="E32" t="str">
            <v>Provisions</v>
          </cell>
        </row>
        <row r="33">
          <cell r="C33" t="str">
            <v>Pasivos comerciales y otras cuentas por pagar</v>
          </cell>
          <cell r="D33" t="str">
            <v>Trade and other payables</v>
          </cell>
          <cell r="E33" t="str">
            <v>Trade and other payables</v>
          </cell>
        </row>
        <row r="34">
          <cell r="C34" t="str">
            <v>Pasivos por impuestos</v>
          </cell>
          <cell r="D34" t="str">
            <v>Tax liabilities</v>
          </cell>
          <cell r="E34" t="str">
            <v>Tax liabilities</v>
          </cell>
        </row>
        <row r="35">
          <cell r="C35" t="str">
            <v>Instrumentos financieros derivados</v>
          </cell>
          <cell r="D35" t="str">
            <v>Derivative financial instruments</v>
          </cell>
          <cell r="E35" t="str">
            <v>Derivative financial instruments</v>
          </cell>
        </row>
        <row r="36">
          <cell r="C36" t="str">
            <v>Bonos e instrumentos financieros compuestos</v>
          </cell>
          <cell r="D36" t="str">
            <v>Bonds and compound financial instruments</v>
          </cell>
          <cell r="E36" t="str">
            <v>Bonds and compound financial instruments</v>
          </cell>
        </row>
        <row r="37">
          <cell r="C37" t="str">
            <v>Otros pasivos financieros</v>
          </cell>
          <cell r="D37" t="str">
            <v>Other financial liabilities</v>
          </cell>
          <cell r="E37" t="str">
            <v>Other financial liabilities</v>
          </cell>
        </row>
        <row r="38">
          <cell r="C38" t="str">
            <v>Otros pasivos no financieros</v>
          </cell>
          <cell r="D38" t="str">
            <v>Other non-financial liabilities</v>
          </cell>
          <cell r="E38" t="str">
            <v>Other non-financial liabilities</v>
          </cell>
        </row>
        <row r="39">
          <cell r="C39" t="str">
            <v>PASIVOS CORRIENTES</v>
          </cell>
          <cell r="D39" t="str">
            <v>CURRENT LIABILITIES</v>
          </cell>
          <cell r="E39" t="str">
            <v>CURRENT LIABILITIES</v>
          </cell>
        </row>
        <row r="40">
          <cell r="C40" t="str">
            <v>Pasivos asociados a activos no corrientes mantenidos para la venta</v>
          </cell>
          <cell r="D40" t="str">
            <v>Liabilities associated with non-current assets held for sale</v>
          </cell>
          <cell r="E40" t="str">
            <v>Liabilities associated with non-current assets held for sale</v>
          </cell>
        </row>
        <row r="41">
          <cell r="C41" t="str">
            <v>TOTAL PASIVOS CORRIENTES</v>
          </cell>
          <cell r="D41" t="str">
            <v>TOTAL CURRENT LIABILITIES</v>
          </cell>
          <cell r="E41" t="str">
            <v>TOTAL CURRENT LIABILITIES</v>
          </cell>
        </row>
        <row r="42">
          <cell r="C42" t="str">
            <v>Obligaciones financieras</v>
          </cell>
          <cell r="D42" t="str">
            <v>Borrowings</v>
          </cell>
          <cell r="E42" t="str">
            <v>Borrowings</v>
          </cell>
        </row>
        <row r="43">
          <cell r="C43" t="str">
            <v>Pasivos por arrendamientos</v>
          </cell>
          <cell r="D43" t="str">
            <v>Lease liabilities</v>
          </cell>
          <cell r="E43" t="str">
            <v>Lease liabilities</v>
          </cell>
        </row>
        <row r="44">
          <cell r="C44" t="str">
            <v>Impuesto diferido</v>
          </cell>
          <cell r="D44" t="str">
            <v>Deferred tax</v>
          </cell>
          <cell r="E44" t="str">
            <v>Deferred tax</v>
          </cell>
        </row>
        <row r="45">
          <cell r="C45" t="str">
            <v>Pasivos por beneficios a empleados</v>
          </cell>
          <cell r="D45" t="str">
            <v>Employee benefits liabilities</v>
          </cell>
          <cell r="E45" t="str">
            <v>Employee benefits liabilities</v>
          </cell>
        </row>
        <row r="46">
          <cell r="C46" t="str">
            <v>Provisiones</v>
          </cell>
          <cell r="D46" t="str">
            <v>Provisions</v>
          </cell>
          <cell r="E46" t="str">
            <v>Provisions</v>
          </cell>
        </row>
        <row r="47">
          <cell r="C47" t="str">
            <v>Pasivos comerciales y otras cuentas por pagar</v>
          </cell>
          <cell r="D47" t="str">
            <v>Trade and other payables</v>
          </cell>
          <cell r="E47" t="str">
            <v>Trade and other payables</v>
          </cell>
        </row>
        <row r="48">
          <cell r="C48" t="str">
            <v>Instrumentos financieros derivados</v>
          </cell>
          <cell r="D48" t="str">
            <v>Derivative financial instruments</v>
          </cell>
          <cell r="E48" t="str">
            <v>Derivative financial instruments</v>
          </cell>
        </row>
        <row r="49">
          <cell r="C49" t="str">
            <v>Bonos e instrumentos financieros compuestos</v>
          </cell>
          <cell r="D49" t="str">
            <v>Bonds and compound financial instruments</v>
          </cell>
          <cell r="E49" t="str">
            <v>Bonds and compound financial instruments</v>
          </cell>
        </row>
        <row r="50">
          <cell r="C50" t="str">
            <v>Otros pasivos no financieros</v>
          </cell>
          <cell r="D50" t="str">
            <v>Other non-financial liabilities</v>
          </cell>
          <cell r="E50" t="str">
            <v>Other non-financial liabilities</v>
          </cell>
        </row>
        <row r="51">
          <cell r="C51" t="str">
            <v>TOTAL PASIVOS NO CORRIENTES</v>
          </cell>
          <cell r="D51" t="str">
            <v>TOTAL NON-CURRENT LIABILITIES</v>
          </cell>
          <cell r="E51" t="str">
            <v>TOTAL NON-CURRENT LIABILITIES</v>
          </cell>
        </row>
        <row r="52">
          <cell r="C52" t="str">
            <v>TOTAL PASIVOS</v>
          </cell>
          <cell r="D52" t="str">
            <v>TOTAL LIABILITIES</v>
          </cell>
          <cell r="E52" t="str">
            <v>TOTAL LIABILITIES</v>
          </cell>
        </row>
        <row r="53">
          <cell r="C53" t="str">
            <v>Capital social</v>
          </cell>
          <cell r="D53" t="str">
            <v>Share capital</v>
          </cell>
          <cell r="E53" t="str">
            <v>Share capital</v>
          </cell>
        </row>
        <row r="54">
          <cell r="C54" t="str">
            <v>Prima en colocación de acciones</v>
          </cell>
          <cell r="D54" t="str">
            <v>Additional paid-in capital</v>
          </cell>
          <cell r="E54" t="str">
            <v>Additional paid-in capital</v>
          </cell>
        </row>
        <row r="55">
          <cell r="C55" t="str">
            <v>Resultados acumulados</v>
          </cell>
          <cell r="D55" t="str">
            <v>Retained earnings</v>
          </cell>
          <cell r="E55" t="str">
            <v>Retained earnings</v>
          </cell>
        </row>
        <row r="56">
          <cell r="C56" t="str">
            <v>Reservas</v>
          </cell>
          <cell r="D56" t="str">
            <v>Reserves</v>
          </cell>
          <cell r="E56" t="str">
            <v>Reserves</v>
          </cell>
        </row>
        <row r="57">
          <cell r="C57" t="str">
            <v>Resultado del ejercicio</v>
          </cell>
          <cell r="D57" t="str">
            <v>Profit (loss) for the year</v>
          </cell>
          <cell r="E57" t="str">
            <v>Profit (loss) for the year</v>
          </cell>
        </row>
        <row r="58">
          <cell r="C58" t="str">
            <v>Otros componentes del patrimonio</v>
          </cell>
          <cell r="D58" t="str">
            <v>Other components of equity</v>
          </cell>
          <cell r="E58" t="str">
            <v>Other components of equity</v>
          </cell>
        </row>
        <row r="59">
          <cell r="C59" t="str">
            <v>Otro resultado integral</v>
          </cell>
          <cell r="D59" t="str">
            <v>Other comprehensive income</v>
          </cell>
          <cell r="E59" t="str">
            <v>Other comprehensive income</v>
          </cell>
        </row>
        <row r="60">
          <cell r="C60" t="str">
            <v>PATRIMONIO ATRIBUIBLE A LOS CONTROLADORES</v>
          </cell>
          <cell r="D60" t="str">
            <v>EQUITY ATTRIBUTABLE TO OWNERS OF THE COMPANY</v>
          </cell>
          <cell r="E60" t="str">
            <v>EQUITY ATTRIBUTABLE TO OWNERS OF THE COMPANY</v>
          </cell>
        </row>
        <row r="61">
          <cell r="C61" t="str">
            <v>Participaciones no controladoras</v>
          </cell>
          <cell r="D61" t="str">
            <v>Non-controlling interests</v>
          </cell>
          <cell r="E61" t="str">
            <v>Non-controlling interests</v>
          </cell>
        </row>
        <row r="62">
          <cell r="C62" t="str">
            <v>TOTAL PATRIMONIO</v>
          </cell>
          <cell r="D62" t="str">
            <v>TOTAL EQUITY</v>
          </cell>
          <cell r="E62" t="str">
            <v>TOTAL EQUITY</v>
          </cell>
        </row>
        <row r="63">
          <cell r="C63" t="str">
            <v>TOTAL PASIVOS Y PATRIMONIO</v>
          </cell>
          <cell r="D63" t="str">
            <v>TOTAL LIABILITIES AND EQUITY</v>
          </cell>
          <cell r="E63" t="str">
            <v>TOTAL LIABILITIES AND EQUITY</v>
          </cell>
        </row>
        <row r="64">
          <cell r="C64" t="str">
            <v>Ingresos por ventas de bienes y servicios</v>
          </cell>
          <cell r="D64" t="str">
            <v>Revenue</v>
          </cell>
          <cell r="E64" t="str">
            <v>Revenue</v>
          </cell>
        </row>
        <row r="65">
          <cell r="C65" t="str">
            <v>Ingresos por intereses calculados utilizando el método del interés efectivo</v>
          </cell>
          <cell r="D65" t="str">
            <v>Interest income calculated using the effective interest method</v>
          </cell>
          <cell r="E65" t="str">
            <v>Interest income calculated using the effective interest method</v>
          </cell>
        </row>
        <row r="66">
          <cell r="C66" t="str">
            <v>Método de la participación de asociadas y negocios conjuntos</v>
          </cell>
          <cell r="D66" t="str">
            <v>Equity method for associates and joint ventures</v>
          </cell>
          <cell r="E66" t="str">
            <v>Share of profit of associates and joint ventures</v>
          </cell>
        </row>
        <row r="67">
          <cell r="C67" t="str">
            <v>Otros ingresos de actividades ordinarias</v>
          </cell>
          <cell r="D67" t="str">
            <v>Other revenue</v>
          </cell>
          <cell r="E67" t="str">
            <v>Other revenue</v>
          </cell>
        </row>
        <row r="68">
          <cell r="C68" t="str">
            <v>TOTAL INGRESOS DE ACTIVIDADES ORDINARIAS</v>
          </cell>
          <cell r="D68" t="str">
            <v>TOTAL REVENUE</v>
          </cell>
          <cell r="E68" t="str">
            <v>TOTAL REVENUE</v>
          </cell>
        </row>
        <row r="69">
          <cell r="C69" t="str">
            <v>Costo de actividades ordinarias</v>
          </cell>
          <cell r="D69" t="str">
            <v>Cost of revenue</v>
          </cell>
          <cell r="E69" t="str">
            <v>Cost of ordinary activities</v>
          </cell>
        </row>
        <row r="70">
          <cell r="C70" t="str">
            <v>UTILIDAD BRUTA</v>
          </cell>
          <cell r="D70" t="str">
            <v>GROSS PROFIT</v>
          </cell>
          <cell r="E70" t="str">
            <v>GROSS PROFIT</v>
          </cell>
        </row>
        <row r="71">
          <cell r="C71" t="str">
            <v xml:space="preserve">Gastos de administración </v>
          </cell>
          <cell r="D71" t="str">
            <v>Administrative expenses</v>
          </cell>
          <cell r="E71" t="str">
            <v>Administrative expenses</v>
          </cell>
        </row>
        <row r="72">
          <cell r="C72" t="str">
            <v>Gastos de ventas</v>
          </cell>
          <cell r="D72" t="str">
            <v>Selling expenses</v>
          </cell>
          <cell r="E72" t="str">
            <v>Selling expenses</v>
          </cell>
        </row>
        <row r="73">
          <cell r="C73" t="str">
            <v>GASTOS DE ESTRUCTURA</v>
          </cell>
          <cell r="D73" t="str">
            <v>STRUCTURE EXPENSES</v>
          </cell>
          <cell r="E73" t="str">
            <v>STRUCTURE EXPENSES</v>
          </cell>
        </row>
        <row r="74">
          <cell r="C74" t="str">
            <v>Otros ingresos, neto</v>
          </cell>
          <cell r="D74" t="str">
            <v>Other income, net</v>
          </cell>
          <cell r="E74" t="str">
            <v>Other income, net</v>
          </cell>
        </row>
        <row r="75">
          <cell r="C75" t="str">
            <v>UTILIDAD DE ACTIVIDADES OPERACIONALES</v>
          </cell>
          <cell r="D75" t="str">
            <v>PROFIT FROM OPERATING ACTIVITIES</v>
          </cell>
          <cell r="E75" t="str">
            <v>PROFIT FROM OPERATING ACTIVITIES</v>
          </cell>
        </row>
        <row r="76">
          <cell r="C76" t="str">
            <v>Ingresos financieros</v>
          </cell>
          <cell r="D76" t="str">
            <v>Financial income</v>
          </cell>
          <cell r="E76" t="str">
            <v>Finance income</v>
          </cell>
        </row>
        <row r="77">
          <cell r="C77" t="str">
            <v>Gastos financieros</v>
          </cell>
          <cell r="D77" t="str">
            <v>Financial expenses</v>
          </cell>
          <cell r="E77" t="str">
            <v>Finance expenses</v>
          </cell>
        </row>
        <row r="78">
          <cell r="C78" t="str">
            <v>Diferencia en cambio, neta</v>
          </cell>
          <cell r="D78" t="str">
            <v>Foreign exchange difference, net</v>
          </cell>
          <cell r="E78" t="str">
            <v>Foreign exchange difference, net</v>
          </cell>
        </row>
        <row r="79">
          <cell r="C79" t="str">
            <v>UTILIDAD ANTES DE IMPUESTOS</v>
          </cell>
          <cell r="D79" t="str">
            <v>PROFIT BEFORE TAX</v>
          </cell>
          <cell r="E79" t="str">
            <v>PROFIT BEFORE TAX</v>
          </cell>
        </row>
        <row r="80">
          <cell r="C80" t="str">
            <v>Impuesto sobre las ganancias</v>
          </cell>
          <cell r="D80" t="str">
            <v>Income tax</v>
          </cell>
          <cell r="E80" t="str">
            <v>Income tax</v>
          </cell>
        </row>
        <row r="81">
          <cell r="C81" t="str">
            <v>UTILIDAD NETA</v>
          </cell>
          <cell r="D81" t="str">
            <v>NET PROFIT</v>
          </cell>
          <cell r="E81" t="str">
            <v>NET PROFIT</v>
          </cell>
        </row>
        <row r="82">
          <cell r="C82" t="str">
            <v>Atribuible a:</v>
          </cell>
          <cell r="D82" t="str">
            <v>Attributable to:</v>
          </cell>
          <cell r="E82" t="str">
            <v>Attributable to:</v>
          </cell>
        </row>
        <row r="83">
          <cell r="C83" t="str">
            <v>PARTICIPACIÓN CONTROLADORA</v>
          </cell>
          <cell r="D83" t="str">
            <v>CONTROLLING INTERESTS</v>
          </cell>
          <cell r="E83" t="str">
            <v>OWNERS OF THE PARENT</v>
          </cell>
        </row>
        <row r="84">
          <cell r="C84" t="str">
            <v>Participaciones no controladoras</v>
          </cell>
          <cell r="D84" t="str">
            <v>Non-controlling interests</v>
          </cell>
          <cell r="E84" t="str">
            <v>Non-controlling interests</v>
          </cell>
        </row>
        <row r="85">
          <cell r="C85" t="str">
            <v>GANANCIA (PÉRDIDA) POR ACCIÓN DE OPERACIONES CONTINUAS (*)</v>
          </cell>
          <cell r="D85" t="str">
            <v>EARNINGS (LOSS) PER SHARE FROM CONTINUING OPERATIONS (*)</v>
          </cell>
          <cell r="E85" t="str">
            <v>EARNINGS (LOSS) PER SHARE FROM CONTINUING OPERATIONS (*)</v>
          </cell>
        </row>
        <row r="86">
          <cell r="C86" t="str">
            <v>Atribuible a los accionistas ordinarios de la controladora:</v>
          </cell>
          <cell r="D86" t="str">
            <v>Attributable to common shareholders of the owner company:</v>
          </cell>
          <cell r="E86" t="str">
            <v>Attributable to common shareholders of the owner company:</v>
          </cell>
        </row>
        <row r="87">
          <cell r="C87" t="str">
            <v>Básica (*)</v>
          </cell>
          <cell r="D87" t="str">
            <v>Basic (*)</v>
          </cell>
          <cell r="E87" t="str">
            <v>Basic (*)</v>
          </cell>
        </row>
        <row r="88">
          <cell r="C88" t="str">
            <v>Diluida (*)</v>
          </cell>
          <cell r="D88" t="str">
            <v>Diluted (*)</v>
          </cell>
          <cell r="E88" t="str">
            <v>Diluted (*)</v>
          </cell>
        </row>
        <row r="89">
          <cell r="C89" t="str">
            <v>UTILIDAD NETA</v>
          </cell>
          <cell r="D89" t="str">
            <v>NET INCOME</v>
          </cell>
          <cell r="E89" t="str">
            <v>NET PROFIT</v>
          </cell>
        </row>
        <row r="90">
          <cell r="C90" t="str">
            <v>PARTIDAS QUE NO SERÁN RECLASIFICADAS POSTERIORMENTE AL RESULTADO DEL PERIODO</v>
          </cell>
          <cell r="D90" t="str">
            <v>ITEMS THAT WILL NOT BE RECLASSIFIED SUBSEQUENTLY TO PROFIT OR LOSS</v>
          </cell>
          <cell r="E90" t="str">
            <v>ITEMS THAT WILL NOT BE RECLASSIFIED SUBSEQUENTLY TO PROFIT OR LOSS</v>
          </cell>
        </row>
        <row r="91">
          <cell r="C91" t="str">
            <v xml:space="preserve">Ganancias y pérdidas de inversiones patrimoniales </v>
          </cell>
          <cell r="D91" t="str">
            <v xml:space="preserve">Gains or losses of equity investments  </v>
          </cell>
          <cell r="E91" t="str">
            <v xml:space="preserve">Gains or losses of equity investments  </v>
          </cell>
        </row>
        <row r="92">
          <cell r="C92" t="str">
            <v>Impuestos diferidos de inversiones patrimoniales</v>
          </cell>
          <cell r="D92" t="str">
            <v>Deferred tax on equity investment</v>
          </cell>
          <cell r="E92" t="str">
            <v>Deferred tax on equity investment</v>
          </cell>
        </row>
        <row r="93">
          <cell r="C93" t="str">
            <v>Nuevas mediciones de obligaciones por beneficios definidos</v>
          </cell>
          <cell r="D93" t="str">
            <v>Remeasurement of defined benefit liabilities</v>
          </cell>
          <cell r="E93" t="str">
            <v>Remeasurement of defined benefit liabilities</v>
          </cell>
        </row>
        <row r="94">
          <cell r="C94" t="str">
            <v>Impuestos diferidos por beneficios definidos</v>
          </cell>
          <cell r="D94" t="str">
            <v>Defined benefit deferred tax</v>
          </cell>
          <cell r="E94" t="str">
            <v>Defined benefit deferred tax</v>
          </cell>
        </row>
        <row r="95">
          <cell r="C95" t="str">
            <v>Ganancias y pérdidas por revaluación de propiedad planta y equipo</v>
          </cell>
          <cell r="D95" t="str">
            <v>Gains or losses on property, plant and equipment revaluation</v>
          </cell>
          <cell r="E95" t="str">
            <v>Gains or losses on property, plant and equipment revaluation</v>
          </cell>
        </row>
        <row r="96">
          <cell r="C96" t="str">
            <v>Impuestos diferidos por revaluación de propiedad planta y equipo</v>
          </cell>
          <cell r="D96" t="str">
            <v>Deferred tax on property, plant and equipment revaluation</v>
          </cell>
          <cell r="E96" t="str">
            <v>Deferred tax on property, plant and equipment revaluation</v>
          </cell>
        </row>
        <row r="97">
          <cell r="C97" t="str">
            <v>Participación neta en asociadas y negocios conjuntos</v>
          </cell>
          <cell r="D97" t="str">
            <v>Share in associates and joint ventures</v>
          </cell>
          <cell r="E97" t="str">
            <v>Share in associates and joint ventures</v>
          </cell>
        </row>
        <row r="98">
          <cell r="C98" t="str">
            <v>PARTIDAS QUE SERÁN RECLASIFICADAS POSTERIORMENTE AL RESULTADO DEL PERIODO</v>
          </cell>
          <cell r="D98" t="str">
            <v>ITEMS THAT WILL BE RECLASSIFIED SUBSEQUENTLY TO PROFIT OR LOSS</v>
          </cell>
          <cell r="E98" t="str">
            <v>ITEMS THAT WILL BE RECLASSIFIED SUBSEQUENTLY TO PROFIT OR LOSS</v>
          </cell>
        </row>
        <row r="99">
          <cell r="C99" t="str">
            <v>Ganancia neta de instrumentos en coberturas de flujo de efectivo</v>
          </cell>
          <cell r="D99" t="str">
            <v>Net profit from instruments under cash flow hedges</v>
          </cell>
          <cell r="E99" t="str">
            <v>Net profit from instruments under cash flow hedges</v>
          </cell>
        </row>
        <row r="100">
          <cell r="C100" t="str">
            <v>Impuestos diferidos en coberturas de flujo de efectivo</v>
          </cell>
          <cell r="D100" t="str">
            <v>Deferred tax on cash flow hedges</v>
          </cell>
          <cell r="E100" t="str">
            <v>Deferred tax on cash flow hedges</v>
          </cell>
        </row>
        <row r="101">
          <cell r="C101" t="str">
            <v>Diferencias en cambio por conversión de negocios en el extranjero</v>
          </cell>
          <cell r="D101" t="str">
            <v>Exchange differences on translating foreign operations</v>
          </cell>
          <cell r="E101" t="str">
            <v>Exchange differences on translating foreign operations</v>
          </cell>
        </row>
        <row r="102">
          <cell r="C102" t="str">
            <v>Impuestos diferidos por conversión de negocios en el extranjero</v>
          </cell>
          <cell r="D102" t="str">
            <v>Deferred tax on translating foreign operations</v>
          </cell>
          <cell r="E102" t="str">
            <v>Deferred tax on translating foreign operations</v>
          </cell>
        </row>
        <row r="103">
          <cell r="C103" t="str">
            <v>Participación neta en asociadas y negocios conjuntos</v>
          </cell>
          <cell r="D103" t="str">
            <v>Share in associates and joint ventures</v>
          </cell>
          <cell r="E103" t="str">
            <v>Share in associates and joint ventures</v>
          </cell>
        </row>
        <row r="104">
          <cell r="C104" t="str">
            <v>OTRO RESULTADO INTEGRAL, NETO DE IMPUESTOS</v>
          </cell>
          <cell r="D104" t="str">
            <v>OTHER COMPREHENSIVE INCOME, NET OF TAX</v>
          </cell>
          <cell r="E104" t="str">
            <v>OTHER COMPREHENSIVE INCOME, NET OF TAX</v>
          </cell>
        </row>
        <row r="105">
          <cell r="C105" t="str">
            <v xml:space="preserve">RESULTADO INTEGRAL TOTAL </v>
          </cell>
          <cell r="D105" t="str">
            <v>TOTAL COMPREHENSIVE INCOME</v>
          </cell>
          <cell r="E105" t="str">
            <v>TOTAL COMPREHENSIVE INCOME</v>
          </cell>
        </row>
        <row r="106">
          <cell r="C106" t="str">
            <v>Atribuible a:</v>
          </cell>
          <cell r="D106" t="str">
            <v>Attributable to:</v>
          </cell>
          <cell r="E106" t="str">
            <v>Attributable to:</v>
          </cell>
        </row>
        <row r="107">
          <cell r="C107" t="str">
            <v>PARTICIPACIÓN CONTROLADORA</v>
          </cell>
          <cell r="D107" t="str">
            <v>CONTROLLING INTERESTS</v>
          </cell>
          <cell r="E107" t="str">
            <v>OWNERS OF THE PARENT</v>
          </cell>
        </row>
        <row r="108">
          <cell r="C108" t="str">
            <v>Participaciones no controladoras</v>
          </cell>
          <cell r="D108" t="str">
            <v>Non-controlling interests</v>
          </cell>
          <cell r="E108" t="str">
            <v>Non-controlling interests</v>
          </cell>
        </row>
        <row r="109">
          <cell r="C109" t="str">
            <v>Capital y prima en colocación de acciones</v>
          </cell>
          <cell r="D109" t="str">
            <v>Share capital and additional paid-in capital</v>
          </cell>
          <cell r="E109" t="str">
            <v>Share capital and additional paid-in capital</v>
          </cell>
        </row>
        <row r="110">
          <cell r="C110" t="str">
            <v>Reserva legal</v>
          </cell>
          <cell r="D110" t="str">
            <v>Legal Reserve</v>
          </cell>
          <cell r="E110" t="str">
            <v>Legal Reserve</v>
          </cell>
        </row>
        <row r="111">
          <cell r="C111" t="str">
            <v>Otras reservas</v>
          </cell>
          <cell r="D111" t="str">
            <v>Other Reserves</v>
          </cell>
          <cell r="E111" t="str">
            <v>Other Reserves</v>
          </cell>
        </row>
        <row r="112">
          <cell r="C112" t="str">
            <v>Otro resultado integral</v>
          </cell>
          <cell r="D112" t="str">
            <v>Other Comprehensive Income</v>
          </cell>
          <cell r="E112" t="str">
            <v>Other Comprehensive Income</v>
          </cell>
        </row>
        <row r="113">
          <cell r="C113" t="str">
            <v>Resultados acumulados y del período</v>
          </cell>
          <cell r="D113" t="str">
            <v>Retained earnings and profit for the year</v>
          </cell>
          <cell r="E113" t="str">
            <v>Retained earnings and profit for the year</v>
          </cell>
        </row>
        <row r="114">
          <cell r="C114" t="str">
            <v>Otros componentes del patrimonio</v>
          </cell>
          <cell r="D114" t="str">
            <v>Other components of equity</v>
          </cell>
          <cell r="E114" t="str">
            <v>Other components of equity</v>
          </cell>
        </row>
        <row r="115">
          <cell r="C115" t="str">
            <v>Atribuible a propietarios de la controladora</v>
          </cell>
          <cell r="D115" t="str">
            <v>Attributable to owners of the controlling company</v>
          </cell>
          <cell r="E115" t="str">
            <v>Attributable to owners of the parent</v>
          </cell>
        </row>
        <row r="116">
          <cell r="C116" t="str">
            <v>Participaciones no controladoras</v>
          </cell>
          <cell r="D116" t="str">
            <v>Non-controlling interests</v>
          </cell>
          <cell r="E116" t="str">
            <v>Non-controlling interests</v>
          </cell>
        </row>
        <row r="117">
          <cell r="C117" t="str">
            <v>Total Patrimonio</v>
          </cell>
          <cell r="D117" t="str">
            <v>Total Equity</v>
          </cell>
          <cell r="E117" t="str">
            <v>Total Equity</v>
          </cell>
        </row>
        <row r="118">
          <cell r="C118" t="str">
            <v>Saldo a 31 de diciembre de 2019 presentado</v>
          </cell>
          <cell r="D118" t="str">
            <v>Balance disclosed as at 31 December 2019</v>
          </cell>
          <cell r="E118" t="str">
            <v>Balance disclosed as at 31 December 2019</v>
          </cell>
        </row>
        <row r="119">
          <cell r="C119" t="str">
            <v>Efecto acumulado de la adopción de nuevas normas (Nota 3.1.1)</v>
          </cell>
          <cell r="D119" t="str">
            <v>Accumulated effect of the adoption of new standards (Note 3.1.1)</v>
          </cell>
          <cell r="E119" t="str">
            <v>Accumulated effect of the adoption of new standards (Note 3.1.1)</v>
          </cell>
        </row>
        <row r="120">
          <cell r="C120" t="str">
            <v>Efecto acumulado de la adopción de nuevas normas por método de participación de asociadas y negocios conjuntos</v>
          </cell>
          <cell r="D120" t="str">
            <v>Accumulated effect of the adoption of new standards by the equity method for associates and joint ventures</v>
          </cell>
          <cell r="E120" t="str">
            <v>Accumulated effect of the adoption of new standards by the share of associates and joint ventures</v>
          </cell>
        </row>
        <row r="121">
          <cell r="C121" t="str">
            <v>Saldo a 1° de enero de 2020 ajustado</v>
          </cell>
          <cell r="D121" t="str">
            <v>Adjusted balance as at 1 January 2020</v>
          </cell>
          <cell r="E121" t="str">
            <v>Adjusted balance as at 1 January 2020</v>
          </cell>
        </row>
        <row r="122">
          <cell r="C122" t="str">
            <v>Resultado del período</v>
          </cell>
          <cell r="D122" t="str">
            <v>Profit (loss) for the period</v>
          </cell>
          <cell r="E122" t="str">
            <v>Profit (loss) for the period</v>
          </cell>
        </row>
        <row r="123">
          <cell r="C123" t="str">
            <v xml:space="preserve">Otro resultado integral del período, neto de impuesto </v>
          </cell>
          <cell r="D123" t="str">
            <v>Other comprehensive income for the period, net of tax</v>
          </cell>
          <cell r="E123" t="str">
            <v>Other comprehensive income for the period, net of tax</v>
          </cell>
        </row>
        <row r="124">
          <cell r="C124" t="str">
            <v xml:space="preserve">Resultado integral del período </v>
          </cell>
          <cell r="D124" t="str">
            <v xml:space="preserve">Comprehensive income for the period </v>
          </cell>
          <cell r="E124" t="str">
            <v xml:space="preserve">Comprehensive income for the period </v>
          </cell>
        </row>
        <row r="125">
          <cell r="C125" t="str">
            <v>Emisión de capital</v>
          </cell>
          <cell r="D125" t="str">
            <v>Issuance of shares</v>
          </cell>
          <cell r="E125" t="str">
            <v>Issuance of shares</v>
          </cell>
        </row>
        <row r="126">
          <cell r="C126" t="str">
            <v>Dividendos ordinarios decretados en efectivo</v>
          </cell>
          <cell r="D126" t="str">
            <v>Ordinary cash dividends declared</v>
          </cell>
          <cell r="E126" t="str">
            <v>Ordinary cash dividends declared</v>
          </cell>
        </row>
        <row r="127">
          <cell r="C127" t="str">
            <v>Dividendos preferenciales decretados en efectivo</v>
          </cell>
          <cell r="D127" t="str">
            <v>Preferred cash dividends declared</v>
          </cell>
          <cell r="E127" t="str">
            <v>Preferred cash dividends declared</v>
          </cell>
        </row>
        <row r="128">
          <cell r="C128" t="str">
            <v xml:space="preserve">Apropiación de reservas </v>
          </cell>
          <cell r="D128" t="str">
            <v>Constitution of reserves</v>
          </cell>
          <cell r="E128" t="str">
            <v>Constitution of reserves</v>
          </cell>
        </row>
        <row r="129">
          <cell r="C129" t="str">
            <v>Método de la participación de asociadas y negocios conjuntos</v>
          </cell>
          <cell r="D129" t="str">
            <v>Equity method for associates and joint ventures</v>
          </cell>
          <cell r="E129" t="str">
            <v>Share of associates and joint ventures</v>
          </cell>
        </row>
        <row r="130">
          <cell r="C130" t="str">
            <v>Traslado desde otro resultado integral a ganancias acumuladas</v>
          </cell>
          <cell r="D130" t="str">
            <v>Transfer from other comprehensive income to retained earnings</v>
          </cell>
          <cell r="E130" t="str">
            <v>Transfer from other comprehensive income to retained earnings</v>
          </cell>
        </row>
        <row r="131">
          <cell r="C131" t="str">
            <v>Compras y ventas a las participaciones no controladoras</v>
          </cell>
          <cell r="D131" t="str">
            <v>Purchases and sales to non-controlling interests</v>
          </cell>
          <cell r="E131" t="str">
            <v>Purchases and sales to non-controlling interests</v>
          </cell>
        </row>
        <row r="132">
          <cell r="C132" t="str">
            <v>Otras variaciones</v>
          </cell>
          <cell r="D132" t="str">
            <v>Other variations</v>
          </cell>
          <cell r="E132" t="str">
            <v>Other variations</v>
          </cell>
        </row>
        <row r="133">
          <cell r="C133" t="str">
            <v>Saldo a 31 de diciembre de 2020</v>
          </cell>
          <cell r="D133" t="str">
            <v>Balance as at 31 December 2020</v>
          </cell>
          <cell r="E133" t="str">
            <v>Balance as at 31 December 2020</v>
          </cell>
        </row>
        <row r="134">
          <cell r="C134" t="str">
            <v>Saldo a 31 de diciembre de 2020</v>
          </cell>
          <cell r="D134" t="str">
            <v>Balance as at 31 December 2020</v>
          </cell>
          <cell r="E134" t="str">
            <v>Balance as at 31 December 2020</v>
          </cell>
        </row>
        <row r="135">
          <cell r="C135" t="str">
            <v>Resultado del período</v>
          </cell>
          <cell r="D135" t="str">
            <v>Profit for the period</v>
          </cell>
          <cell r="E135" t="str">
            <v>Profit for the period</v>
          </cell>
        </row>
        <row r="136">
          <cell r="C136" t="str">
            <v xml:space="preserve">Otro resultado integral del período, neto de impuesto </v>
          </cell>
          <cell r="D136" t="str">
            <v>Other comprehensive income for the period, net of tax</v>
          </cell>
          <cell r="E136" t="str">
            <v>Other comprehensive income for the period, net of tax</v>
          </cell>
        </row>
        <row r="137">
          <cell r="C137" t="str">
            <v xml:space="preserve">Resultado integral del período </v>
          </cell>
          <cell r="D137" t="str">
            <v>Comprehensive income for the period</v>
          </cell>
          <cell r="E137" t="str">
            <v>Comprehensive income for the period</v>
          </cell>
        </row>
        <row r="138">
          <cell r="C138" t="str">
            <v>Emisión de capital</v>
          </cell>
          <cell r="D138" t="str">
            <v>Issuance of shares</v>
          </cell>
          <cell r="E138" t="str">
            <v>Issuance of shares</v>
          </cell>
        </row>
        <row r="139">
          <cell r="C139" t="str">
            <v>Dividendos ordinarios decretados en efectivo (Nota 31)</v>
          </cell>
          <cell r="D139" t="str">
            <v>Ordinary cash dividends declared (Note 31)</v>
          </cell>
          <cell r="E139" t="str">
            <v>Ordinary cash dividends declared (Note 31)</v>
          </cell>
        </row>
        <row r="140">
          <cell r="C140" t="str">
            <v>Dividendos preferenciales decretados en efectivo (Nota 31)</v>
          </cell>
          <cell r="D140" t="str">
            <v>Preferred cash dividends declared (Note 31)</v>
          </cell>
          <cell r="E140" t="str">
            <v>Preferred cash dividends declared (Note 31)</v>
          </cell>
        </row>
        <row r="141">
          <cell r="C141" t="str">
            <v>Dividendos decretados en acciones ordinarias (Nota 31)</v>
          </cell>
          <cell r="D141" t="str">
            <v>Ordinary share dividends declared (Note 31)</v>
          </cell>
          <cell r="E141" t="str">
            <v>Ordinary share dividends declared (Note 31)</v>
          </cell>
        </row>
        <row r="142">
          <cell r="C142" t="str">
            <v>Dividendos ordinarios decretados en especie</v>
          </cell>
          <cell r="D142" t="str">
            <v>Ordinary in-kind dividends declared</v>
          </cell>
          <cell r="E142" t="str">
            <v>Ordinary in-kind dividends declared</v>
          </cell>
        </row>
        <row r="143">
          <cell r="C143" t="str">
            <v>Apropiación de reservas (Nota 29.1)</v>
          </cell>
          <cell r="D143" t="str">
            <v>Constitution of reserves (Note 29.1)</v>
          </cell>
          <cell r="E143" t="str">
            <v>Constitution of reserves (Note 29.1)</v>
          </cell>
        </row>
        <row r="144">
          <cell r="C144" t="str">
            <v>Método de la participación de asociadas y negocios conjuntos</v>
          </cell>
          <cell r="D144" t="str">
            <v>Equity method for associates and joint ventures</v>
          </cell>
          <cell r="E144" t="str">
            <v>Share of associates and joint ventures</v>
          </cell>
        </row>
        <row r="145">
          <cell r="C145" t="str">
            <v>Traslado desde otro resultado integral a ganancias acumuladas (Nota 29.2)</v>
          </cell>
          <cell r="D145" t="str">
            <v>Transfer from other comprehensive income to retained earnings (Note 29.2)</v>
          </cell>
          <cell r="E145" t="str">
            <v>Transfer from other comprehensive income to retained earnings (Note 29.2)</v>
          </cell>
        </row>
        <row r="146">
          <cell r="C146" t="str">
            <v>Compras y ventas a las participaciones no controladoras</v>
          </cell>
          <cell r="D146" t="str">
            <v>Purchases and sales to non-controlling interests</v>
          </cell>
          <cell r="E146" t="str">
            <v>Purchases and sales to non-controlling interests</v>
          </cell>
        </row>
        <row r="147">
          <cell r="C147" t="str">
            <v>Pérdida de control de subsidiarias o negocios</v>
          </cell>
          <cell r="D147" t="str">
            <v>Loss of control of subsidiaries or businesses</v>
          </cell>
          <cell r="E147" t="str">
            <v>Loss of control of subsidiaries or businesses</v>
          </cell>
        </row>
        <row r="148">
          <cell r="C148" t="str">
            <v>Efecto por cambio de tarifa en impuesto a las ganancias en Colombia (Nota 29.3)</v>
          </cell>
          <cell r="D148" t="str">
            <v>Effect of change in income tax rate in Colombia (Note 29.3)</v>
          </cell>
          <cell r="E148" t="str">
            <v>Effect of change in income tax rate in Colombia (Note 29.3)</v>
          </cell>
        </row>
        <row r="149">
          <cell r="C149" t="str">
            <v>Otras variaciones</v>
          </cell>
          <cell r="D149" t="str">
            <v>Other variations</v>
          </cell>
          <cell r="E149" t="str">
            <v>Other variations</v>
          </cell>
        </row>
        <row r="150">
          <cell r="C150" t="str">
            <v>Saldo a 31 de diciembre de 2021</v>
          </cell>
          <cell r="D150" t="str">
            <v>Balance as at 31 December 2021</v>
          </cell>
          <cell r="E150" t="str">
            <v>Balance as at 31 December 2021</v>
          </cell>
        </row>
        <row r="151">
          <cell r="C151" t="str">
            <v>FLUJOS DE EFECTIVO POR ACTIVIDADES DE OPERACIÓN</v>
          </cell>
          <cell r="D151" t="str">
            <v>CASH FLOWS FROM OPERATING ACTIVITIES</v>
          </cell>
          <cell r="E151" t="str">
            <v>CASH FLOWS FROM OPERATING ACTIVITIES</v>
          </cell>
        </row>
        <row r="152">
          <cell r="C152" t="str">
            <v>UTILIDAD NETA</v>
          </cell>
          <cell r="D152" t="str">
            <v>NET PROFIT</v>
          </cell>
          <cell r="E152" t="str">
            <v>NET PROFIT</v>
          </cell>
        </row>
        <row r="153">
          <cell r="C153" t="str">
            <v>Ajustes por:</v>
          </cell>
          <cell r="D153" t="str">
            <v>Adjustments by:</v>
          </cell>
          <cell r="E153" t="str">
            <v>Adjustments by:</v>
          </cell>
        </row>
        <row r="154">
          <cell r="C154" t="str">
            <v>Ingresos por dividendos y participaciones</v>
          </cell>
          <cell r="D154" t="str">
            <v>Dividend and interest income</v>
          </cell>
          <cell r="E154" t="str">
            <v>Dividend and interest income</v>
          </cell>
        </row>
        <row r="155">
          <cell r="C155" t="str">
            <v>Gasto por impuesto a la renta reconocido en resultados del periodo</v>
          </cell>
          <cell r="D155" t="str">
            <v>Income tax expense recognized through profit or loss</v>
          </cell>
          <cell r="E155" t="str">
            <v>Income tax expense recognized through profit or loss</v>
          </cell>
        </row>
        <row r="156">
          <cell r="C156" t="str">
            <v>Participación en el resultado de asociadas y negocios conjuntos</v>
          </cell>
          <cell r="D156" t="str">
            <v>Share in results of associates and joint ventures</v>
          </cell>
          <cell r="E156" t="str">
            <v>Share in results of associates and joint ventures</v>
          </cell>
        </row>
        <row r="157">
          <cell r="C157" t="str">
            <v>Gasto financiero, neto reconocido en resultados del periodo</v>
          </cell>
          <cell r="D157" t="str">
            <v>Financial expense, net recognized through profit for the period</v>
          </cell>
          <cell r="E157" t="str">
            <v>finance expenses, net recognized through profit or loss</v>
          </cell>
        </row>
        <row r="158">
          <cell r="C158" t="str">
            <v>Gastos reconocidos con respecto a beneficios a empleados y provisiones</v>
          </cell>
          <cell r="D158" t="str">
            <v>Expenses recognized in respect to employee benefits and provisions</v>
          </cell>
          <cell r="E158" t="str">
            <v>Expenses recognized in respect to employee benefits and provisions</v>
          </cell>
        </row>
        <row r="159">
          <cell r="C159" t="str">
            <v>Pérdida por venta de activos no corrientes</v>
          </cell>
          <cell r="D159" t="str">
            <v>Loss on disposal of non-current assets</v>
          </cell>
          <cell r="E159" t="str">
            <v>Loss on disposal of non-current assets</v>
          </cell>
        </row>
        <row r="160">
          <cell r="C160" t="str">
            <v>Utilidad por medición al valor razonable</v>
          </cell>
          <cell r="D160" t="str">
            <v>Gain on fair value measurement</v>
          </cell>
          <cell r="E160" t="str">
            <v>Gain on fair value measurement</v>
          </cell>
        </row>
        <row r="161">
          <cell r="C161" t="str">
            <v>Utilidad neta por compra en términos ventajosos</v>
          </cell>
          <cell r="D161" t="str">
            <v>Gain on acquisition on advantageous terms</v>
          </cell>
          <cell r="E161" t="str">
            <v>Gain from a bargain purchase</v>
          </cell>
        </row>
        <row r="162">
          <cell r="C162" t="str">
            <v>Deterioro, neto de activos financieros</v>
          </cell>
          <cell r="D162" t="str">
            <v>Impairment, net of financial assets</v>
          </cell>
          <cell r="E162" t="str">
            <v>Impairment, net of financial assets</v>
          </cell>
        </row>
        <row r="163">
          <cell r="C163" t="str">
            <v>Deterioro, neto de activos no corrientes e inventario</v>
          </cell>
          <cell r="D163" t="str">
            <v>Impairment, net of non-current assets and inventory</v>
          </cell>
          <cell r="E163" t="str">
            <v>Impairment, net of non-current assets and inventory</v>
          </cell>
        </row>
        <row r="164">
          <cell r="C164" t="str">
            <v>Depreciación y amortización de activos no corrientes</v>
          </cell>
          <cell r="D164" t="str">
            <v>Depreciation and amortization of non-current assets</v>
          </cell>
          <cell r="E164" t="str">
            <v>Depreciation and amortization of non-current assets</v>
          </cell>
        </row>
        <row r="165">
          <cell r="C165" t="str">
            <v>Diferencia en cambio, reconocida en resultados, sobre instrumentos financieros</v>
          </cell>
          <cell r="D165" t="str">
            <v>Recognized foreign exchange gains and losses on financial instruments</v>
          </cell>
          <cell r="E165" t="str">
            <v>Foreign exchange gains and losses on financial instruments recognized through profit or loss</v>
          </cell>
        </row>
        <row r="166">
          <cell r="C166" t="str">
            <v>Otros ajustes para conciliar los resultados del año</v>
          </cell>
          <cell r="D166" t="str">
            <v>Other adjustments to reconcile profit (loss) for the year</v>
          </cell>
          <cell r="E166" t="str">
            <v>Other adjustments to reconcile profit (loss) for the year</v>
          </cell>
        </row>
        <row r="167">
          <cell r="C167" t="str">
            <v>CAMBIOS EN EL CAPITAL DE TRABAJO DE:</v>
          </cell>
          <cell r="D167" t="str">
            <v>CHANGES IN WORKING CAPITAL OF:</v>
          </cell>
          <cell r="E167" t="str">
            <v>CHANGES IN WORKING CAPITAL OF:</v>
          </cell>
        </row>
        <row r="168">
          <cell r="C168" t="str">
            <v>Cuentas comerciales por cobrar y otras cuentas por cobrar</v>
          </cell>
          <cell r="D168" t="str">
            <v>Trade and other receivables</v>
          </cell>
          <cell r="E168" t="str">
            <v>Trade and other receivables</v>
          </cell>
        </row>
        <row r="169">
          <cell r="C169" t="str">
            <v>Inventarios</v>
          </cell>
          <cell r="D169" t="str">
            <v>Inventories</v>
          </cell>
          <cell r="E169" t="str">
            <v>Inventories</v>
          </cell>
        </row>
        <row r="170">
          <cell r="C170" t="str">
            <v>Otros activos</v>
          </cell>
          <cell r="D170" t="str">
            <v>Other assets</v>
          </cell>
          <cell r="E170" t="str">
            <v>Other assets</v>
          </cell>
        </row>
        <row r="171">
          <cell r="C171" t="str">
            <v>Pasivos comerciales y otras cuentas por pagar</v>
          </cell>
          <cell r="D171" t="str">
            <v>Trade and other payables</v>
          </cell>
          <cell r="E171" t="str">
            <v>Trade and other payables</v>
          </cell>
        </row>
        <row r="172">
          <cell r="C172" t="str">
            <v>Otros pasivos</v>
          </cell>
          <cell r="D172" t="str">
            <v>Other liabilities</v>
          </cell>
          <cell r="E172" t="str">
            <v>Other liabilities</v>
          </cell>
        </row>
        <row r="173">
          <cell r="C173" t="str">
            <v>EFECTIVO GENERADO POR LAS OPERACIONES</v>
          </cell>
          <cell r="D173" t="str">
            <v>CASH GENERATED BY OPERATIONS</v>
          </cell>
          <cell r="E173" t="str">
            <v>CASH GENERATED BY OPERATIONS</v>
          </cell>
        </row>
        <row r="174">
          <cell r="C174" t="str">
            <v>Impuesto a la renta pagado</v>
          </cell>
          <cell r="D174" t="str">
            <v>Income tax paid</v>
          </cell>
          <cell r="E174" t="str">
            <v>Income tax paid</v>
          </cell>
        </row>
        <row r="175">
          <cell r="C175" t="str">
            <v xml:space="preserve">Dividendos y participaciones recibidas </v>
          </cell>
          <cell r="D175" t="str">
            <v xml:space="preserve">Dividends and interests received </v>
          </cell>
          <cell r="E175" t="str">
            <v xml:space="preserve">Dividends and interests received </v>
          </cell>
        </row>
        <row r="176">
          <cell r="C176" t="str">
            <v>FLUJO NETO DE EFECTIVO GENERADO POR ACTIVIDADES DE OPERACIÓN</v>
          </cell>
          <cell r="D176" t="str">
            <v>NET CASH FLOW FROM OPERATING ACTIVITIES</v>
          </cell>
          <cell r="E176" t="str">
            <v>NET CASH FLOW FROM OPERATING ACTIVITIES</v>
          </cell>
        </row>
        <row r="177">
          <cell r="C177" t="str">
            <v>FLUJOS DE EFECTIVO POR ACTIVIDADES DE INVERSIÓN</v>
          </cell>
          <cell r="D177" t="str">
            <v>CASH FLOW FROM INVESTING ACTIVITIES</v>
          </cell>
          <cell r="E177" t="str">
            <v>CASH FLOWS FROM INVESTING ACTIVITIES</v>
          </cell>
        </row>
        <row r="178">
          <cell r="C178" t="str">
            <v>Intereses financieros recibidos</v>
          </cell>
          <cell r="D178" t="str">
            <v>Financial interest received</v>
          </cell>
          <cell r="E178" t="str">
            <v>Financial interest received</v>
          </cell>
        </row>
        <row r="179">
          <cell r="C179" t="str">
            <v>Adquisición de propiedades, planta y equipo</v>
          </cell>
          <cell r="D179" t="str">
            <v>Acquisition of property, plant and equipment</v>
          </cell>
          <cell r="E179" t="str">
            <v>Acquisition of property, plant and equipment</v>
          </cell>
        </row>
        <row r="180">
          <cell r="C180" t="str">
            <v>Producto de la venta de propiedades, planta y equipo</v>
          </cell>
          <cell r="D180" t="str">
            <v>Proceeds from the sale of property, plant and equipment</v>
          </cell>
          <cell r="E180" t="str">
            <v>Proceeds from the sale of property, plant and equipment</v>
          </cell>
        </row>
        <row r="181">
          <cell r="C181" t="str">
            <v>Adquisición de propiedades de inversión</v>
          </cell>
          <cell r="D181" t="str">
            <v>Acquisition of investment property</v>
          </cell>
          <cell r="E181" t="str">
            <v>Acquisition of investment property</v>
          </cell>
        </row>
        <row r="182">
          <cell r="C182" t="str">
            <v>Producto de la venta de propiedades de inversión</v>
          </cell>
          <cell r="D182" t="str">
            <v>Proceeds from the sale of investment property</v>
          </cell>
          <cell r="E182" t="str">
            <v>Proceeds from the sale of investment property</v>
          </cell>
        </row>
        <row r="183">
          <cell r="C183" t="str">
            <v>Adquisición de activos intangibles</v>
          </cell>
          <cell r="D183" t="str">
            <v>Acquisition of intangible assets</v>
          </cell>
          <cell r="E183" t="str">
            <v>Acquisition of intangible assets</v>
          </cell>
        </row>
        <row r="184">
          <cell r="C184" t="str">
            <v>Producto de la venta de activos intangibles</v>
          </cell>
          <cell r="D184" t="str">
            <v>Proceeds from the sale of intangible assets</v>
          </cell>
          <cell r="E184" t="str">
            <v>Proceeds from the sale of intangible assets</v>
          </cell>
        </row>
        <row r="185">
          <cell r="C185" t="str">
            <v>Adquisición de otros activos no corrientes</v>
          </cell>
          <cell r="D185" t="str">
            <v>Acquisition of other non-current assets</v>
          </cell>
          <cell r="E185" t="str">
            <v>Acquisition of other non-current assets</v>
          </cell>
        </row>
        <row r="186">
          <cell r="C186" t="str">
            <v>Producto de la venta de otros activos no corrientes</v>
          </cell>
          <cell r="D186" t="str">
            <v>Proceeds from the sale of other non-current assets</v>
          </cell>
          <cell r="E186" t="str">
            <v>Proceeds from the sale of other non-current assets</v>
          </cell>
        </row>
        <row r="187">
          <cell r="C187" t="str">
            <v>Adquisición del control de subsidiarias y otros negocios</v>
          </cell>
          <cell r="D187" t="str">
            <v>Acquisition of control of subsidiaries and other businesses</v>
          </cell>
          <cell r="E187" t="str">
            <v>Acquisition of control of subsidiaries and other businesses</v>
          </cell>
        </row>
        <row r="188">
          <cell r="C188" t="str">
            <v>Venta de negocios con pérdida del control</v>
          </cell>
          <cell r="D188" t="str">
            <v>Sale of businesses with loss of control</v>
          </cell>
          <cell r="E188" t="str">
            <v>Sale of businesses with loss of control</v>
          </cell>
        </row>
        <row r="189">
          <cell r="C189" t="str">
            <v>Adquisición y/o aportes en participaciones en asociadas y negocios conjuntos</v>
          </cell>
          <cell r="D189" t="str">
            <v>Acquisition and/or contributions to interests in associates and joint ventures</v>
          </cell>
          <cell r="E189" t="str">
            <v>Acquisition and/or contributions to interests in associates and joint ventures</v>
          </cell>
        </row>
        <row r="190">
          <cell r="C190" t="str">
            <v>Producto de la venta de participaciones en asociadas y negocios conjuntos</v>
          </cell>
          <cell r="D190" t="str">
            <v>Proceeds from the sale of investments in associates and joint ventures</v>
          </cell>
          <cell r="E190" t="str">
            <v>Proceeds from the sale of investments in associates and joint ventures</v>
          </cell>
        </row>
        <row r="191">
          <cell r="C191" t="str">
            <v>Adquisición de activos financieros</v>
          </cell>
          <cell r="D191" t="str">
            <v>Acquisition of financial assets</v>
          </cell>
          <cell r="E191" t="str">
            <v>Acquisition of financial assets</v>
          </cell>
        </row>
        <row r="192">
          <cell r="C192" t="str">
            <v>Producto de la venta de activos financieros</v>
          </cell>
          <cell r="D192" t="str">
            <v>Proceeds from the sale of financial assets</v>
          </cell>
          <cell r="E192" t="str">
            <v>Proceeds from the sale of financial assets</v>
          </cell>
        </row>
        <row r="193">
          <cell r="C193" t="str">
            <v>Préstamos concedidos a terceros</v>
          </cell>
          <cell r="D193" t="str">
            <v>Loans granted to third parties</v>
          </cell>
          <cell r="E193" t="str">
            <v>Loans granted to third parties</v>
          </cell>
        </row>
        <row r="194">
          <cell r="C194" t="str">
            <v>Cobros procedentes del reembolso de préstamos concedidos a terceros</v>
          </cell>
          <cell r="D194" t="str">
            <v>Proceeds from the repayment of loans granted to third parties</v>
          </cell>
          <cell r="E194" t="str">
            <v>Proceeds from the repayment of loans granted to third parties</v>
          </cell>
        </row>
        <row r="195">
          <cell r="C195" t="str">
            <v>Pagos realizados a contratos de derivados financieros</v>
          </cell>
          <cell r="D195" t="str">
            <v>Payments for financial derivative arrangements</v>
          </cell>
          <cell r="E195" t="str">
            <v>Payments for financial derivative arrangements</v>
          </cell>
        </row>
        <row r="196">
          <cell r="C196" t="str">
            <v>Otras entradas (salidas) de efectivo</v>
          </cell>
          <cell r="D196" t="str">
            <v>Other cash inflows (outflows)</v>
          </cell>
          <cell r="E196" t="str">
            <v>Other cash inflows (outflows)</v>
          </cell>
        </row>
        <row r="197">
          <cell r="C197" t="str">
            <v>FLUJO NETO DE EFECTIVO UTILIZADO EN ACTIVIDADES DE INVERSIÓN</v>
          </cell>
          <cell r="D197" t="str">
            <v>NET CASH FLOW USED IN INVESTING ACTIVITIES</v>
          </cell>
          <cell r="E197" t="str">
            <v>NET CASH FLOW USED IN INVESTING ACTIVITIES</v>
          </cell>
        </row>
        <row r="198">
          <cell r="C198" t="str">
            <v>FLUJOS DE EFECTIVO POR ACTIVIDADES DE FINANCIACIÓN</v>
          </cell>
          <cell r="D198" t="str">
            <v>CASH FLOWS FROM FINANCING ACTIVITIES</v>
          </cell>
          <cell r="E198" t="str">
            <v>CASH FLOWS FROM FINANCING ACTIVITIES</v>
          </cell>
        </row>
        <row r="199">
          <cell r="C199" t="str">
            <v>Emisión de acciones u otros instrumentos de capital, de subsidiarias</v>
          </cell>
          <cell r="D199" t="str">
            <v>Issue of shares and other capital instruments</v>
          </cell>
          <cell r="E199" t="str">
            <v>Issue of shares and other capital instruments</v>
          </cell>
        </row>
        <row r="200">
          <cell r="C200" t="str">
            <v>Emisión de bonos</v>
          </cell>
          <cell r="D200" t="str">
            <v>Issue of bonds</v>
          </cell>
          <cell r="E200" t="str">
            <v>Issue of bonds</v>
          </cell>
        </row>
        <row r="201">
          <cell r="C201" t="str">
            <v>Pago de bonos, notas estructuradas y papeles comerciales</v>
          </cell>
          <cell r="D201" t="str">
            <v>Payment of bonds, structured notes and commercial papers</v>
          </cell>
          <cell r="E201" t="str">
            <v>Payment of bonds, structured notes and commercial papers</v>
          </cell>
        </row>
        <row r="202">
          <cell r="C202" t="str">
            <v>Adquisición de otros instrumentos de financiación</v>
          </cell>
          <cell r="D202" t="str">
            <v>Acquisition of other financing instruments</v>
          </cell>
          <cell r="E202" t="str">
            <v>Acquisition of other financing instruments</v>
          </cell>
        </row>
        <row r="203">
          <cell r="C203" t="str">
            <v>Pagos de otros instrumentos de financiación</v>
          </cell>
          <cell r="D203" t="str">
            <v>Payment of other financing instruments</v>
          </cell>
          <cell r="E203" t="str">
            <v>Payment of other financing instruments</v>
          </cell>
        </row>
        <row r="204">
          <cell r="C204" t="str">
            <v>Pagos por pasivos por arrendamientos</v>
          </cell>
          <cell r="D204" t="str">
            <v>Payment of lease liabilities</v>
          </cell>
          <cell r="E204" t="str">
            <v>Payment of lease liabilities</v>
          </cell>
        </row>
        <row r="205">
          <cell r="C205" t="str">
            <v>Compra de participaciones en la propiedad de subsidiarias que no dan lugar a obtención de control</v>
          </cell>
          <cell r="D205" t="str">
            <v>Acquisition of non-controlling interests in subsidiaries</v>
          </cell>
          <cell r="E205" t="str">
            <v>Acquisition of non-controlling interests in subsidiaries</v>
          </cell>
        </row>
        <row r="206">
          <cell r="C206" t="str">
            <v>Producto de la venta de las participaciones en la propiedad en subsidiarias que no dan lugar a la pérdida de control</v>
          </cell>
          <cell r="D206" t="str">
            <v>Proceeds from the sale of non-controlling interests in subsidiaries</v>
          </cell>
          <cell r="E206" t="str">
            <v>Proceeds from the sale of non-controlling interests in subsidiaries</v>
          </cell>
        </row>
        <row r="207">
          <cell r="C207" t="str">
            <v>Pagos realizados a contratos de derivados financieros</v>
          </cell>
          <cell r="D207" t="str">
            <v>Payments for financial derivative arrangements</v>
          </cell>
          <cell r="E207" t="str">
            <v>Payments for financial derivative arrangements</v>
          </cell>
        </row>
        <row r="208">
          <cell r="C208" t="str">
            <v>Cobros procedentes de contratos de derivados financieros</v>
          </cell>
          <cell r="D208" t="str">
            <v>Proceedings from financial derivative arrangements</v>
          </cell>
          <cell r="E208" t="str">
            <v>Proceedings from financial derivative arrangements</v>
          </cell>
        </row>
        <row r="209">
          <cell r="C209" t="str">
            <v>Capitalización de las participaciones no controladoras</v>
          </cell>
          <cell r="D209" t="str">
            <v>Capitalization of non-controlling interests</v>
          </cell>
          <cell r="E209" t="str">
            <v>Capitalization of non-controlling interests</v>
          </cell>
        </row>
        <row r="210">
          <cell r="C210" t="str">
            <v>Dividendos pagados acciones ordinarias</v>
          </cell>
          <cell r="D210" t="str">
            <v>Dividends paid on ordinary shares</v>
          </cell>
          <cell r="E210" t="str">
            <v>Dividends paid on ordinary shares</v>
          </cell>
        </row>
        <row r="211">
          <cell r="C211" t="str">
            <v>Dividendos pagados acciones preferenciales</v>
          </cell>
          <cell r="D211" t="str">
            <v>Dividends paid on preferred shares</v>
          </cell>
          <cell r="E211" t="str">
            <v>Dividends paid on preferred shares</v>
          </cell>
        </row>
        <row r="212">
          <cell r="C212" t="str">
            <v>Intereses pagados</v>
          </cell>
          <cell r="D212" t="str">
            <v>Interest paid</v>
          </cell>
          <cell r="E212" t="str">
            <v>Interest paid</v>
          </cell>
        </row>
        <row r="213">
          <cell r="C213" t="str">
            <v>Otras (salidas) entradas de efectivo</v>
          </cell>
          <cell r="D213" t="str">
            <v>Other cash (outflows) inflows</v>
          </cell>
          <cell r="E213" t="str">
            <v>Other cash (outflows) inflows</v>
          </cell>
        </row>
        <row r="214">
          <cell r="C214" t="str">
            <v>FLUJO NETO DE EFECTIVO UTILIZADO EN ACTIVIDADES DE FINANCIACIÓN</v>
          </cell>
          <cell r="D214" t="str">
            <v>NET CASH FLOW GENERATED BY FINANCING ACTIVITIES</v>
          </cell>
          <cell r="E214" t="str">
            <v>NET CASH FLOW GENERATED BY FINANCING ACTIVITIES</v>
          </cell>
        </row>
        <row r="215">
          <cell r="C215" t="str">
            <v>(DISMINUCIÓN) AUMENTO NETO EN EFECTIVO Y EQUIVALENTES DE EFECTIVO</v>
          </cell>
          <cell r="D215" t="str">
            <v>NET (DECREASE) INCREASE IN CASH AND CASH EQUIVALENTS</v>
          </cell>
          <cell r="E215" t="str">
            <v>NET (DECREASE) INCREASE IN CASH AND CASH EQUIVALENTS</v>
          </cell>
        </row>
        <row r="216">
          <cell r="C216" t="str">
            <v>Efectivo y equivalentes de efectivo al principio del periodo</v>
          </cell>
          <cell r="D216" t="str">
            <v>Cash and cash equivalents at the beginning of the period</v>
          </cell>
          <cell r="E216" t="str">
            <v>Cash and cash equivalents at the beginning of the period</v>
          </cell>
        </row>
        <row r="217">
          <cell r="C217" t="str">
            <v>Efectos de la variación de tasas de cambio sobre el efectivo y equivalentes de efectivo mantenidos en moneda extranjera</v>
          </cell>
          <cell r="D217" t="str">
            <v>Effect of exchange rate changes on cash and cash equivalents held in foreign currencies</v>
          </cell>
          <cell r="E217" t="str">
            <v>Effect of exchange rate changes on cash and cash equivalents held in foreign currencies</v>
          </cell>
        </row>
        <row r="218">
          <cell r="C218" t="str">
            <v xml:space="preserve">EFECTIVO Y EQUIVALENTES DE EFECTIVO AL FINAL DEL PERÍODO </v>
          </cell>
          <cell r="D218" t="str">
            <v xml:space="preserve">CASH AND CASH EQUIVALENTS AT THE END OF THE PERIOD </v>
          </cell>
          <cell r="E218" t="str">
            <v xml:space="preserve">CASH AND CASH EQUIVALENTS AT THE END OF THE PERIOD </v>
          </cell>
        </row>
        <row r="219">
          <cell r="C219" t="str">
            <v>Menos caja y bancos incluidos en un grupo de activos mantenidos para la venta</v>
          </cell>
          <cell r="D219" t="str">
            <v>Less cash and banks included in a group of assets held for sale</v>
          </cell>
          <cell r="E219" t="str">
            <v>Less cash and banks included in a group of assets held for sale</v>
          </cell>
        </row>
        <row r="220">
          <cell r="C220" t="str">
            <v>EFECTIVO Y EQUIVALENTES DE EFECTIVO AL FINAL DEL PERÍODO SIN CAJA Y BANCOS INCLUIDOS EN UN GRUPO DE ACTIVOS MANTENIDOS PARA LA VENTA</v>
          </cell>
          <cell r="D220" t="str">
            <v>CASH AND CASH EQUIVALENTS AT END OF PERIOD WITHOUT CASH AND BANKS INCLUDED IN A GROUP OF ASSETS HELD FOR SALE</v>
          </cell>
          <cell r="E220" t="str">
            <v>CASH AND CASH EQUIVALENTS AT THE END OF PERIOD WITHOUT CASH AND BANKS INCLUDED IN A GROUP OF ASSETS HELD FOR SALE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Prueba Global Act Fijos"/>
      <sheetName val="Límite de error"/>
      <sheetName val="Tickmarks"/>
      <sheetName val="1"/>
      <sheetName val="Adiciones de AF"/>
      <sheetName val="ANTICIPO DE IMPUESTOS (1355)"/>
      <sheetName val="D. VARIOS (1380)"/>
      <sheetName val="PROVISIONES (1399)"/>
      <sheetName val="XREF"/>
      <sheetName val="(2)Anali. Depr.y Ajus X Inf"/>
      <sheetName val="Egre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Detallado"/>
      <sheetName val="#REF"/>
      <sheetName val="Avaluos"/>
    </sheetNames>
    <sheetDataSet>
      <sheetData sheetId="0">
        <row r="33">
          <cell r="H33">
            <v>130794.56200000001</v>
          </cell>
        </row>
        <row r="112">
          <cell r="J112">
            <v>27893265</v>
          </cell>
          <cell r="L112">
            <v>-568615321</v>
          </cell>
        </row>
      </sheetData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Cálculo Global final"/>
      <sheetName val="Tickmarks"/>
      <sheetName val="Límite de error"/>
      <sheetName val="XREF"/>
      <sheetName val="Prueba Global Act Fijos"/>
      <sheetName val="ANTICIPO DE IMPUESTOS (1355)"/>
      <sheetName val="D. VARIOS (1380)"/>
      <sheetName val="PROVISIONES (1399)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imientos"/>
      <sheetName val="CxP"/>
      <sheetName val="CXC"/>
      <sheetName val="Antiguedad"/>
      <sheetName val="Totales D&amp;TT"/>
      <sheetName val="Jwt-Perú"/>
      <sheetName val="Mind-Peru"/>
      <sheetName val="Mind-Usa"/>
      <sheetName val="Mind-Vnz"/>
      <sheetName val="Jwt-Vnz"/>
      <sheetName val="Ogilviperu"/>
      <sheetName val="Ogilvy-Peru"/>
      <sheetName val="Serv-Portland"/>
      <sheetName val="Ogilvy One"/>
      <sheetName val="MEDIA EDGE"/>
      <sheetName val="JWT COLOMBIA"/>
      <sheetName val="MS USA"/>
      <sheetName val="WOW FACT"/>
      <sheetName val="MS MADRID"/>
      <sheetName val="WOW FACT (2)"/>
      <sheetName val="NORLOP THOMPSON)"/>
      <sheetName val="MSJAPON"/>
      <sheetName val="MSCORPUS"/>
      <sheetName val="MSMEXICO)"/>
      <sheetName val="XREF"/>
      <sheetName val="Prueba Global Act Fij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imientos"/>
      <sheetName val="CXC"/>
      <sheetName val="consolidado"/>
      <sheetName val="CxP"/>
      <sheetName val="XREF"/>
      <sheetName val="ANTICIPO DE IMPUESTOS (1355)"/>
      <sheetName val="D. VARIOS (1380)"/>
      <sheetName val="PROVISIONES (1399)"/>
      <sheetName val="Selección 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Summary"/>
      <sheetName val="EXPLICACION VS PPTO"/>
      <sheetName val="EXPLICACION VS D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oración"/>
      <sheetName val="Libor"/>
      <sheetName val="DTF"/>
      <sheetName val="Hoja1"/>
      <sheetName val="COMPENSACIONES"/>
      <sheetName val="Hoja2"/>
      <sheetName val="ACUMULADOS"/>
      <sheetName val="1. Presentación"/>
      <sheetName val="110000. Portada"/>
      <sheetName val="BASE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menteras"/>
      <sheetName val="0tras"/>
      <sheetName val="Vr.-ARGOS"/>
      <sheetName val="Vr.-CARIBE"/>
      <sheetName val="Vr.-CAIRO"/>
      <sheetName val="Vr.-NARE"/>
      <sheetName val="Vr.-VALLE"/>
      <sheetName val="Vr.-COLCLINKER"/>
      <sheetName val="Vr.-RIOCLARO"/>
      <sheetName val="Vr.-TOLCEMENTO"/>
      <sheetName val="TOTAL GRUPO"/>
      <sheetName val="INVERGPO"/>
      <sheetName val="A JUNIO2000"/>
      <sheetName val="septmbre00"/>
      <sheetName val="DICIEMBRE"/>
      <sheetName val="MARZO-01"/>
      <sheetName val="Junio-01"/>
      <sheetName val="SEP-01"/>
      <sheetName val="DIC-01"/>
      <sheetName val="Mar-02-Actualizar sobre este"/>
      <sheetName val="Jun-02-no actualizar"/>
      <sheetName val="Agosto"/>
      <sheetName val="SEPT. 30.02"/>
      <sheetName val="Ener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AF7">
            <v>540958434.21695995</v>
          </cell>
        </row>
        <row r="8">
          <cell r="AF8">
            <v>241799904.07949999</v>
          </cell>
        </row>
        <row r="9">
          <cell r="AF9">
            <v>225743747.66940001</v>
          </cell>
        </row>
        <row r="10">
          <cell r="AF10">
            <v>203089101.99944001</v>
          </cell>
        </row>
        <row r="11">
          <cell r="AF11">
            <v>186070040.62151998</v>
          </cell>
        </row>
        <row r="24">
          <cell r="B24" t="str">
            <v xml:space="preserve">TOLCEMENTO </v>
          </cell>
          <cell r="F24">
            <v>28483612</v>
          </cell>
          <cell r="G24">
            <v>40843015974</v>
          </cell>
          <cell r="H24">
            <v>71.210000236253222</v>
          </cell>
          <cell r="O24">
            <v>4003686</v>
          </cell>
          <cell r="P24">
            <v>1434940000</v>
          </cell>
          <cell r="Q24">
            <v>10.009351377412518</v>
          </cell>
          <cell r="AA24">
            <v>32487298</v>
          </cell>
          <cell r="AB24">
            <v>42277955974</v>
          </cell>
          <cell r="AC24">
            <v>81.219351613665737</v>
          </cell>
          <cell r="AD24">
            <v>39999455</v>
          </cell>
          <cell r="AE24">
            <v>2547.0800000014042</v>
          </cell>
          <cell r="AF24">
            <v>82747746.989885613</v>
          </cell>
        </row>
        <row r="25">
          <cell r="B25" t="str">
            <v>CORPORACIÓN DE CEMENTO ANDINO S.A.</v>
          </cell>
          <cell r="F25">
            <v>33423008</v>
          </cell>
          <cell r="G25">
            <v>41533003144</v>
          </cell>
          <cell r="H25">
            <v>80</v>
          </cell>
          <cell r="AA25">
            <v>33423008</v>
          </cell>
          <cell r="AB25">
            <v>41533003144</v>
          </cell>
          <cell r="AC25">
            <v>80</v>
          </cell>
          <cell r="AD25">
            <v>41778760</v>
          </cell>
          <cell r="AE25">
            <v>2186.3829001676922</v>
          </cell>
          <cell r="AF25">
            <v>73075493.163367987</v>
          </cell>
        </row>
        <row r="26">
          <cell r="B26" t="str">
            <v>VALLE CEMENT INVESTMENT</v>
          </cell>
          <cell r="O26">
            <v>1</v>
          </cell>
          <cell r="P26">
            <v>43636630000</v>
          </cell>
          <cell r="Q26">
            <v>100</v>
          </cell>
          <cell r="AA26">
            <v>1</v>
          </cell>
          <cell r="AB26">
            <v>43636630000</v>
          </cell>
          <cell r="AC26">
            <v>100</v>
          </cell>
          <cell r="AD26">
            <v>1</v>
          </cell>
          <cell r="AE26">
            <v>66223912</v>
          </cell>
          <cell r="AF26">
            <v>66223912</v>
          </cell>
        </row>
        <row r="27">
          <cell r="B27" t="str">
            <v>BANCOLOMBIA S.A.</v>
          </cell>
          <cell r="C27">
            <v>24375687</v>
          </cell>
          <cell r="D27">
            <v>7433119936</v>
          </cell>
          <cell r="E27">
            <v>7.1894310820651537</v>
          </cell>
          <cell r="L27">
            <v>752657</v>
          </cell>
          <cell r="M27">
            <v>3401144920</v>
          </cell>
          <cell r="N27">
            <v>0.22199069219808709</v>
          </cell>
          <cell r="O27">
            <v>29658125</v>
          </cell>
          <cell r="P27">
            <v>32736470000</v>
          </cell>
          <cell r="Q27">
            <v>8.7474476395587786</v>
          </cell>
          <cell r="AA27">
            <v>54786469</v>
          </cell>
          <cell r="AB27">
            <v>43570734856</v>
          </cell>
          <cell r="AC27">
            <v>16.158869413822018</v>
          </cell>
          <cell r="AD27">
            <v>339048900</v>
          </cell>
          <cell r="AE27">
            <v>1057.42</v>
          </cell>
          <cell r="AF27">
            <v>57932308.04998</v>
          </cell>
        </row>
        <row r="28">
          <cell r="B28" t="str">
            <v>C O N A V I</v>
          </cell>
          <cell r="C28">
            <v>305333930</v>
          </cell>
          <cell r="D28">
            <v>479649994</v>
          </cell>
          <cell r="E28">
            <v>7.5418959326300925</v>
          </cell>
          <cell r="I28">
            <v>210117338</v>
          </cell>
          <cell r="J28">
            <v>31793089535</v>
          </cell>
          <cell r="K28">
            <v>5.1900000004495492</v>
          </cell>
          <cell r="AA28">
            <v>515451268</v>
          </cell>
          <cell r="AB28">
            <v>32272739529</v>
          </cell>
          <cell r="AC28">
            <v>12.731895933079642</v>
          </cell>
          <cell r="AD28">
            <v>4048503622</v>
          </cell>
          <cell r="AE28">
            <v>100</v>
          </cell>
          <cell r="AF28">
            <v>51545126.799999997</v>
          </cell>
        </row>
        <row r="29">
          <cell r="B29" t="str">
            <v>CIA. NACIONAL DE CHOCOLATES S.A.</v>
          </cell>
          <cell r="C29">
            <v>3198802</v>
          </cell>
          <cell r="D29">
            <v>2880329910</v>
          </cell>
          <cell r="E29">
            <v>3.6912681898527393</v>
          </cell>
          <cell r="I29">
            <v>289263</v>
          </cell>
          <cell r="J29">
            <v>468255551</v>
          </cell>
          <cell r="K29">
            <v>0.33379599937769605</v>
          </cell>
          <cell r="L29">
            <v>710202</v>
          </cell>
          <cell r="M29">
            <v>4758353400</v>
          </cell>
          <cell r="N29">
            <v>0.81953995619916298</v>
          </cell>
          <cell r="O29">
            <v>1851296</v>
          </cell>
          <cell r="P29">
            <v>1773730000</v>
          </cell>
          <cell r="Q29">
            <v>2.1363091666197582</v>
          </cell>
          <cell r="AA29">
            <v>6049563</v>
          </cell>
          <cell r="AB29">
            <v>9880668861</v>
          </cell>
          <cell r="AC29">
            <v>6.9809133120493563</v>
          </cell>
          <cell r="AD29">
            <v>86658618</v>
          </cell>
          <cell r="AE29">
            <v>7063.02</v>
          </cell>
          <cell r="AF29">
            <v>42728184.460260004</v>
          </cell>
        </row>
        <row r="30">
          <cell r="B30" t="str">
            <v>CEMENTOS PAZ DEL RIO S.A.</v>
          </cell>
          <cell r="C30">
            <v>24124594</v>
          </cell>
          <cell r="D30">
            <v>18565624578</v>
          </cell>
          <cell r="E30">
            <v>20.103828333333336</v>
          </cell>
          <cell r="F30">
            <v>218564</v>
          </cell>
          <cell r="G30">
            <v>44961296</v>
          </cell>
          <cell r="H30">
            <v>0.18213666666666667</v>
          </cell>
          <cell r="I30">
            <v>2985397</v>
          </cell>
          <cell r="J30">
            <v>1860367965</v>
          </cell>
          <cell r="K30">
            <v>2.4878308333333337</v>
          </cell>
          <cell r="L30">
            <v>2909476</v>
          </cell>
          <cell r="M30">
            <v>1630130277</v>
          </cell>
          <cell r="N30">
            <v>2.4245633333333334</v>
          </cell>
          <cell r="O30">
            <v>1320993</v>
          </cell>
          <cell r="P30">
            <v>2132920000</v>
          </cell>
          <cell r="Q30">
            <v>1.1008275000000001</v>
          </cell>
          <cell r="R30">
            <v>3000000</v>
          </cell>
          <cell r="T30">
            <v>2.5</v>
          </cell>
          <cell r="U30">
            <v>5137782</v>
          </cell>
          <cell r="V30">
            <v>1121118400</v>
          </cell>
          <cell r="W30">
            <v>4.281485</v>
          </cell>
          <cell r="AA30">
            <v>39696806</v>
          </cell>
          <cell r="AB30">
            <v>25355122516</v>
          </cell>
          <cell r="AC30">
            <v>33.080671666666674</v>
          </cell>
          <cell r="AD30">
            <v>120000000</v>
          </cell>
          <cell r="AE30">
            <v>839.48</v>
          </cell>
          <cell r="AF30">
            <v>33324674.700880002</v>
          </cell>
        </row>
        <row r="31">
          <cell r="B31" t="str">
            <v>COLCARIBE HOLDING</v>
          </cell>
          <cell r="F31">
            <v>85000</v>
          </cell>
          <cell r="G31">
            <v>72963466168</v>
          </cell>
          <cell r="H31">
            <v>29.310344827586203</v>
          </cell>
          <cell r="R31">
            <v>75000</v>
          </cell>
          <cell r="S31">
            <v>7780750000</v>
          </cell>
          <cell r="T31">
            <v>25.862068965517242</v>
          </cell>
          <cell r="AA31">
            <v>160000</v>
          </cell>
          <cell r="AB31">
            <v>80744216168</v>
          </cell>
          <cell r="AC31">
            <v>55.172413793103445</v>
          </cell>
          <cell r="AD31">
            <v>290000</v>
          </cell>
          <cell r="AE31">
            <v>181479.67095294117</v>
          </cell>
          <cell r="AF31">
            <v>29036747.352470588</v>
          </cell>
        </row>
        <row r="32">
          <cell r="B32" t="str">
            <v>CIA. COMERCIAL. FABRICATO y TEJICONDOR</v>
          </cell>
          <cell r="C32">
            <v>963662</v>
          </cell>
          <cell r="E32">
            <v>13.217396409011226</v>
          </cell>
          <cell r="O32">
            <v>1029659</v>
          </cell>
          <cell r="Q32">
            <v>14.122598140329378</v>
          </cell>
          <cell r="AA32">
            <v>1993321</v>
          </cell>
          <cell r="AB32">
            <v>0</v>
          </cell>
          <cell r="AC32">
            <v>27.339994549340602</v>
          </cell>
          <cell r="AD32">
            <v>7290861</v>
          </cell>
          <cell r="AE32">
            <v>13622.23</v>
          </cell>
          <cell r="AF32">
            <v>27153477.125829998</v>
          </cell>
        </row>
        <row r="33">
          <cell r="B33" t="str">
            <v>C.I. FABRICATO y TEJICONDOR</v>
          </cell>
          <cell r="C33">
            <v>963663</v>
          </cell>
          <cell r="E33">
            <v>13.675742881621023</v>
          </cell>
          <cell r="O33">
            <v>1029661</v>
          </cell>
          <cell r="Q33">
            <v>14.612347979773826</v>
          </cell>
          <cell r="AA33">
            <v>1993324</v>
          </cell>
          <cell r="AB33">
            <v>0</v>
          </cell>
          <cell r="AC33">
            <v>28.288090861394849</v>
          </cell>
          <cell r="AD33">
            <v>7046513</v>
          </cell>
          <cell r="AE33">
            <v>13164.59</v>
          </cell>
          <cell r="AF33">
            <v>26241293.197159998</v>
          </cell>
        </row>
        <row r="34">
          <cell r="B34" t="str">
            <v>CARBONES DEL CARIBE S.A.</v>
          </cell>
          <cell r="C34">
            <v>260000</v>
          </cell>
          <cell r="D34">
            <v>32613768972</v>
          </cell>
          <cell r="E34">
            <v>3.4666666666666663</v>
          </cell>
          <cell r="F34">
            <v>3670000</v>
          </cell>
          <cell r="G34">
            <v>21864849123</v>
          </cell>
          <cell r="H34">
            <v>48.933333333333337</v>
          </cell>
          <cell r="I34">
            <v>325000</v>
          </cell>
          <cell r="J34">
            <v>3549836130</v>
          </cell>
          <cell r="K34">
            <v>4.3333333333333339</v>
          </cell>
          <cell r="L34">
            <v>28887</v>
          </cell>
          <cell r="M34">
            <v>331908587</v>
          </cell>
          <cell r="N34">
            <v>0.38516</v>
          </cell>
          <cell r="O34">
            <v>258580</v>
          </cell>
          <cell r="P34">
            <v>4614990000</v>
          </cell>
          <cell r="Q34">
            <v>3.4477333333333333</v>
          </cell>
          <cell r="X34">
            <v>0</v>
          </cell>
          <cell r="AA34">
            <v>4542467</v>
          </cell>
          <cell r="AB34">
            <v>62975352812</v>
          </cell>
          <cell r="AC34">
            <v>60.566226666666672</v>
          </cell>
          <cell r="AD34">
            <v>7500000</v>
          </cell>
          <cell r="AE34">
            <v>4989.3</v>
          </cell>
          <cell r="AF34">
            <v>22663730.603100002</v>
          </cell>
        </row>
        <row r="35">
          <cell r="B35" t="str">
            <v>CARTON DE COLOMBIA S.A.</v>
          </cell>
          <cell r="I35">
            <v>1279159</v>
          </cell>
          <cell r="J35">
            <v>1738991498</v>
          </cell>
          <cell r="K35">
            <v>1.1683509486547461</v>
          </cell>
          <cell r="O35">
            <v>2380225</v>
          </cell>
          <cell r="P35">
            <v>3043010000</v>
          </cell>
          <cell r="Q35">
            <v>2.174036329152</v>
          </cell>
          <cell r="AA35">
            <v>3659384</v>
          </cell>
          <cell r="AB35">
            <v>4782001498</v>
          </cell>
          <cell r="AC35">
            <v>3.342387277806746</v>
          </cell>
          <cell r="AD35">
            <v>109484141</v>
          </cell>
          <cell r="AE35">
            <v>5310.02</v>
          </cell>
          <cell r="AF35">
            <v>19431402.227680001</v>
          </cell>
        </row>
        <row r="36">
          <cell r="B36" t="str">
            <v>LA CEMENTO NACIONAL C.A. (ECUADOR)</v>
          </cell>
          <cell r="C36">
            <v>24105</v>
          </cell>
          <cell r="D36">
            <v>6437167036</v>
          </cell>
          <cell r="E36">
            <v>1.7583583111882066</v>
          </cell>
          <cell r="O36">
            <v>21186</v>
          </cell>
          <cell r="P36">
            <v>7878220000</v>
          </cell>
          <cell r="Q36">
            <v>1.545429544942267</v>
          </cell>
          <cell r="AA36">
            <v>45291</v>
          </cell>
          <cell r="AB36">
            <v>14315387036</v>
          </cell>
          <cell r="AC36">
            <v>3.3037878561304739</v>
          </cell>
          <cell r="AD36">
            <v>1370881</v>
          </cell>
          <cell r="AE36">
            <v>419112.09105994605</v>
          </cell>
          <cell r="AF36">
            <v>18982005.716196019</v>
          </cell>
        </row>
        <row r="37">
          <cell r="B37" t="str">
            <v>CONCRETOS DEL CAUCA LTDA</v>
          </cell>
          <cell r="C37">
            <v>105323</v>
          </cell>
          <cell r="D37">
            <v>724440000</v>
          </cell>
          <cell r="E37">
            <v>10.019034863003208</v>
          </cell>
          <cell r="O37">
            <v>915434</v>
          </cell>
          <cell r="P37">
            <v>11142810000</v>
          </cell>
          <cell r="Q37">
            <v>87.082262761015912</v>
          </cell>
          <cell r="AA37">
            <v>1020757</v>
          </cell>
          <cell r="AB37">
            <v>11867250000</v>
          </cell>
          <cell r="AC37">
            <v>97.101297624019125</v>
          </cell>
          <cell r="AD37">
            <v>1051229</v>
          </cell>
          <cell r="AE37">
            <v>16483.587257467581</v>
          </cell>
          <cell r="AF37">
            <v>16825737.078170836</v>
          </cell>
        </row>
        <row r="38">
          <cell r="B38" t="str">
            <v>CIA. DE CEMENTO ARGOS S.A.</v>
          </cell>
          <cell r="R38">
            <v>3244408</v>
          </cell>
          <cell r="S38">
            <v>1166591173</v>
          </cell>
          <cell r="T38">
            <v>1.9931782408086598</v>
          </cell>
          <cell r="AA38">
            <v>3244408</v>
          </cell>
          <cell r="AB38">
            <v>1166591173</v>
          </cell>
          <cell r="AC38">
            <v>1.9931782408086598</v>
          </cell>
          <cell r="AD38">
            <v>162775608</v>
          </cell>
          <cell r="AE38">
            <v>4802</v>
          </cell>
          <cell r="AF38">
            <v>15579647.216</v>
          </cell>
        </row>
        <row r="39">
          <cell r="B39" t="str">
            <v>CORP. FINANCIERA DEL VALLE S.A.</v>
          </cell>
          <cell r="O39">
            <v>1814087</v>
          </cell>
          <cell r="P39">
            <v>8623990000</v>
          </cell>
          <cell r="Q39">
            <v>2.9636519314936516</v>
          </cell>
          <cell r="AA39">
            <v>1814087</v>
          </cell>
          <cell r="AB39">
            <v>8623990000</v>
          </cell>
          <cell r="AC39">
            <v>2.9636519314936516</v>
          </cell>
          <cell r="AD39">
            <v>61211203</v>
          </cell>
          <cell r="AE39">
            <v>6680.3</v>
          </cell>
          <cell r="AF39">
            <v>12118645.3861</v>
          </cell>
        </row>
        <row r="40">
          <cell r="B40" t="str">
            <v>COMERCIALIZA. INT. DEL MAR CARIBE S.A.</v>
          </cell>
          <cell r="F40">
            <v>949750</v>
          </cell>
          <cell r="G40">
            <v>3192682230</v>
          </cell>
          <cell r="H40">
            <v>37.99</v>
          </cell>
          <cell r="R40">
            <v>949750</v>
          </cell>
          <cell r="S40">
            <v>3852758412</v>
          </cell>
          <cell r="T40">
            <v>37.99</v>
          </cell>
          <cell r="X40">
            <v>250000</v>
          </cell>
          <cell r="Z40">
            <v>10</v>
          </cell>
          <cell r="AA40">
            <v>2149500</v>
          </cell>
          <cell r="AB40">
            <v>7045440642</v>
          </cell>
          <cell r="AC40">
            <v>85.98</v>
          </cell>
          <cell r="AD40">
            <v>2500000</v>
          </cell>
          <cell r="AE40">
            <v>5311.32</v>
          </cell>
          <cell r="AF40">
            <v>11416682.34</v>
          </cell>
        </row>
        <row r="41">
          <cell r="B41" t="str">
            <v>CORFINSURA</v>
          </cell>
          <cell r="C41">
            <v>4108220</v>
          </cell>
          <cell r="D41">
            <v>7716777019</v>
          </cell>
          <cell r="E41">
            <v>3.1700388541225699</v>
          </cell>
          <cell r="F41">
            <v>1082537</v>
          </cell>
          <cell r="G41">
            <v>632377707</v>
          </cell>
          <cell r="H41">
            <v>0.83532146550702857</v>
          </cell>
          <cell r="I41">
            <v>2866396</v>
          </cell>
          <cell r="J41">
            <v>4465347340</v>
          </cell>
          <cell r="K41">
            <v>2.2118062546069877</v>
          </cell>
          <cell r="O41">
            <v>1276092</v>
          </cell>
          <cell r="P41">
            <v>1701420000</v>
          </cell>
          <cell r="Q41">
            <v>0.98467492525594513</v>
          </cell>
          <cell r="AA41">
            <v>9333245</v>
          </cell>
          <cell r="AB41">
            <v>14515922066</v>
          </cell>
          <cell r="AC41">
            <v>7.2018414994925308</v>
          </cell>
          <cell r="AD41">
            <v>129595257</v>
          </cell>
          <cell r="AE41">
            <v>1126.94</v>
          </cell>
          <cell r="AF41">
            <v>10518007.120300001</v>
          </cell>
        </row>
        <row r="42">
          <cell r="B42" t="str">
            <v>CÍA. DE INVERSIONES LA MERCED S.A.</v>
          </cell>
          <cell r="C42">
            <v>39620</v>
          </cell>
          <cell r="D42">
            <v>102016726</v>
          </cell>
          <cell r="E42">
            <v>33.016666666666666</v>
          </cell>
          <cell r="AA42">
            <v>39620</v>
          </cell>
          <cell r="AB42">
            <v>102016726</v>
          </cell>
          <cell r="AC42">
            <v>33.016666666666666</v>
          </cell>
          <cell r="AD42">
            <v>120000</v>
          </cell>
          <cell r="AE42">
            <v>252259.59</v>
          </cell>
          <cell r="AF42">
            <v>9994524.9557999987</v>
          </cell>
        </row>
        <row r="43">
          <cell r="B43" t="str">
            <v>ENKA DE COLOMBIA S.A.</v>
          </cell>
          <cell r="O43">
            <v>107921200</v>
          </cell>
          <cell r="P43">
            <v>1226170000</v>
          </cell>
          <cell r="Q43">
            <v>2.4589252160488333</v>
          </cell>
          <cell r="AA43">
            <v>107921200</v>
          </cell>
          <cell r="AB43">
            <v>1226170000</v>
          </cell>
          <cell r="AC43">
            <v>2.4589252160488333</v>
          </cell>
          <cell r="AD43">
            <v>4388958204</v>
          </cell>
          <cell r="AE43">
            <v>85.98</v>
          </cell>
          <cell r="AF43">
            <v>9279064.7760000005</v>
          </cell>
        </row>
        <row r="44">
          <cell r="B44" t="str">
            <v>CIA. COLOMBIANA DE TABACO S.A.</v>
          </cell>
          <cell r="C44">
            <v>1155559</v>
          </cell>
          <cell r="D44">
            <v>251329615</v>
          </cell>
          <cell r="E44">
            <v>1.8186324434355892</v>
          </cell>
          <cell r="L44">
            <v>184636</v>
          </cell>
          <cell r="M44">
            <v>592681560</v>
          </cell>
          <cell r="N44">
            <v>0.29058232407533791</v>
          </cell>
          <cell r="O44">
            <v>1786002</v>
          </cell>
          <cell r="P44">
            <v>3267150000</v>
          </cell>
          <cell r="Q44">
            <v>2.8108311053272477</v>
          </cell>
          <cell r="AA44">
            <v>3126197</v>
          </cell>
          <cell r="AB44">
            <v>4111161175</v>
          </cell>
          <cell r="AC44">
            <v>4.9200458728381751</v>
          </cell>
          <cell r="AD44">
            <v>63539997</v>
          </cell>
          <cell r="AE44">
            <v>2537.06</v>
          </cell>
          <cell r="AF44">
            <v>7931349.3608200001</v>
          </cell>
        </row>
        <row r="45">
          <cell r="B45" t="str">
            <v>CONCRETOS DE OCCIDENTE LTDA</v>
          </cell>
          <cell r="C45">
            <v>200550</v>
          </cell>
          <cell r="D45">
            <v>329897838</v>
          </cell>
          <cell r="E45">
            <v>10</v>
          </cell>
          <cell r="O45">
            <v>802200</v>
          </cell>
          <cell r="P45">
            <v>1423550000</v>
          </cell>
          <cell r="Q45">
            <v>40</v>
          </cell>
          <cell r="AA45">
            <v>1002750</v>
          </cell>
          <cell r="AB45">
            <v>1753447838</v>
          </cell>
          <cell r="AC45">
            <v>50</v>
          </cell>
          <cell r="AD45">
            <v>2005500</v>
          </cell>
          <cell r="AE45">
            <v>7714.918972824732</v>
          </cell>
          <cell r="AF45">
            <v>7736135</v>
          </cell>
        </row>
        <row r="46">
          <cell r="B46" t="str">
            <v>CANTERAS  y  DERIVADOS S.A.</v>
          </cell>
          <cell r="C46">
            <v>30000</v>
          </cell>
          <cell r="D46">
            <v>10760552443</v>
          </cell>
          <cell r="E46">
            <v>50</v>
          </cell>
          <cell r="AA46">
            <v>30000</v>
          </cell>
          <cell r="AB46">
            <v>10760552443</v>
          </cell>
          <cell r="AC46">
            <v>50</v>
          </cell>
          <cell r="AD46">
            <v>60000</v>
          </cell>
          <cell r="AE46">
            <v>213442.58</v>
          </cell>
          <cell r="AF46">
            <v>6403277.4000000004</v>
          </cell>
        </row>
        <row r="47">
          <cell r="B47" t="str">
            <v>PROMOTORA DE HOTELES  MEDELLÍN S.A.</v>
          </cell>
          <cell r="C47">
            <v>4219382</v>
          </cell>
          <cell r="D47">
            <v>556743886</v>
          </cell>
          <cell r="E47">
            <v>20.852246422278125</v>
          </cell>
          <cell r="AA47">
            <v>4219382</v>
          </cell>
          <cell r="AB47">
            <v>556743886</v>
          </cell>
          <cell r="AC47">
            <v>20.852246422278125</v>
          </cell>
          <cell r="AD47">
            <v>20234664</v>
          </cell>
          <cell r="AE47">
            <v>1504.67</v>
          </cell>
          <cell r="AF47">
            <v>6348777.5139400009</v>
          </cell>
        </row>
        <row r="48">
          <cell r="B48" t="str">
            <v xml:space="preserve">METROCONCRETO </v>
          </cell>
          <cell r="I48">
            <v>10257</v>
          </cell>
          <cell r="J48">
            <v>76207504</v>
          </cell>
          <cell r="K48">
            <v>0.54732986589697907</v>
          </cell>
          <cell r="L48">
            <v>129838</v>
          </cell>
          <cell r="M48">
            <v>27234743</v>
          </cell>
          <cell r="N48">
            <v>6.9283625941632021</v>
          </cell>
          <cell r="U48">
            <v>824938</v>
          </cell>
          <cell r="V48">
            <v>3991621711</v>
          </cell>
          <cell r="W48">
            <v>44.020006328685007</v>
          </cell>
          <cell r="AA48">
            <v>965033</v>
          </cell>
          <cell r="AB48">
            <v>4095063958</v>
          </cell>
          <cell r="AC48">
            <v>51.495698788745187</v>
          </cell>
          <cell r="AD48">
            <v>1874007</v>
          </cell>
          <cell r="AE48">
            <v>6392.786199288902</v>
          </cell>
          <cell r="AF48">
            <v>6169249.6442583669</v>
          </cell>
        </row>
        <row r="49">
          <cell r="B49" t="str">
            <v>HOTEL DE PEREIRA S.A.</v>
          </cell>
          <cell r="C49">
            <v>2266468</v>
          </cell>
          <cell r="D49">
            <v>1853807379</v>
          </cell>
          <cell r="E49">
            <v>31.708924610879901</v>
          </cell>
          <cell r="AA49">
            <v>2266468</v>
          </cell>
          <cell r="AB49">
            <v>1853807379</v>
          </cell>
          <cell r="AC49">
            <v>31.708924610879901</v>
          </cell>
          <cell r="AD49">
            <v>7147729</v>
          </cell>
          <cell r="AE49">
            <v>2444.9</v>
          </cell>
          <cell r="AF49">
            <v>5541287.6131999996</v>
          </cell>
        </row>
        <row r="50">
          <cell r="B50" t="str">
            <v>TEMPO LTDA</v>
          </cell>
          <cell r="L50">
            <v>200</v>
          </cell>
          <cell r="M50">
            <v>14671159</v>
          </cell>
          <cell r="N50">
            <v>20</v>
          </cell>
          <cell r="O50">
            <v>400</v>
          </cell>
          <cell r="P50">
            <v>1716470000</v>
          </cell>
          <cell r="Q50">
            <v>40</v>
          </cell>
          <cell r="AA50">
            <v>600</v>
          </cell>
          <cell r="AB50">
            <v>1731141159</v>
          </cell>
          <cell r="AC50">
            <v>60</v>
          </cell>
          <cell r="AD50">
            <v>1000</v>
          </cell>
          <cell r="AE50">
            <v>7584495</v>
          </cell>
          <cell r="AF50">
            <v>4550697</v>
          </cell>
        </row>
        <row r="51">
          <cell r="B51" t="str">
            <v>TLC  INTERNATIONAL  LDC</v>
          </cell>
          <cell r="C51">
            <v>1</v>
          </cell>
          <cell r="D51">
            <v>2853387050</v>
          </cell>
          <cell r="E51">
            <v>5</v>
          </cell>
          <cell r="AA51">
            <v>1</v>
          </cell>
          <cell r="AB51">
            <v>2853387050</v>
          </cell>
          <cell r="AC51">
            <v>5</v>
          </cell>
          <cell r="AD51">
            <v>20</v>
          </cell>
          <cell r="AE51">
            <v>4379872.1679999996</v>
          </cell>
          <cell r="AF51">
            <v>4379872.1679999996</v>
          </cell>
        </row>
        <row r="52">
          <cell r="B52" t="str">
            <v>C O L O M B A T E S</v>
          </cell>
          <cell r="C52">
            <v>2402</v>
          </cell>
          <cell r="D52">
            <v>16230042</v>
          </cell>
          <cell r="E52">
            <v>4.3987034629259982</v>
          </cell>
          <cell r="F52">
            <v>75</v>
          </cell>
          <cell r="G52">
            <v>602525</v>
          </cell>
          <cell r="H52">
            <v>0.13734502902558282</v>
          </cell>
          <cell r="I52">
            <v>24</v>
          </cell>
          <cell r="J52">
            <v>166043</v>
          </cell>
          <cell r="K52">
            <v>4.3950409288186498E-2</v>
          </cell>
          <cell r="L52">
            <v>246</v>
          </cell>
          <cell r="M52">
            <v>138990507</v>
          </cell>
          <cell r="N52">
            <v>0.45049169520391164</v>
          </cell>
          <cell r="O52">
            <v>3126</v>
          </cell>
          <cell r="P52">
            <v>25540000</v>
          </cell>
          <cell r="Q52">
            <v>5.7245408097862907</v>
          </cell>
          <cell r="X52">
            <v>32</v>
          </cell>
          <cell r="Z52">
            <v>5.8600545717581998E-2</v>
          </cell>
          <cell r="AA52">
            <v>5905</v>
          </cell>
          <cell r="AB52">
            <v>181529117</v>
          </cell>
          <cell r="AC52">
            <v>10.813631951947551</v>
          </cell>
          <cell r="AD52">
            <v>54607</v>
          </cell>
          <cell r="AE52">
            <v>695775.03</v>
          </cell>
          <cell r="AF52">
            <v>4108551.5521499999</v>
          </cell>
        </row>
        <row r="53">
          <cell r="B53" t="str">
            <v>COLOIDALES S.A.</v>
          </cell>
          <cell r="I53">
            <v>215928</v>
          </cell>
          <cell r="J53">
            <v>3371482590</v>
          </cell>
          <cell r="K53">
            <v>24.209997578192972</v>
          </cell>
          <cell r="L53">
            <v>18804</v>
          </cell>
          <cell r="M53">
            <v>226100000</v>
          </cell>
          <cell r="N53">
            <v>2.1083175616888066</v>
          </cell>
          <cell r="O53">
            <v>222258</v>
          </cell>
          <cell r="P53">
            <v>4309430000</v>
          </cell>
          <cell r="Q53">
            <v>24.919721581888471</v>
          </cell>
          <cell r="AA53">
            <v>456990</v>
          </cell>
          <cell r="AB53">
            <v>7907012590</v>
          </cell>
          <cell r="AC53">
            <v>51.23803672177025</v>
          </cell>
          <cell r="AD53">
            <v>891896</v>
          </cell>
          <cell r="AE53">
            <v>8488</v>
          </cell>
          <cell r="AF53">
            <v>3878931.12</v>
          </cell>
        </row>
        <row r="54">
          <cell r="B54" t="str">
            <v>INDUSTRIAS ALIMENTICIAS NOEL S.A.</v>
          </cell>
          <cell r="O54">
            <v>1004366</v>
          </cell>
          <cell r="P54">
            <v>2481850000</v>
          </cell>
          <cell r="Q54">
            <v>1.6833366322976595</v>
          </cell>
          <cell r="AA54">
            <v>1004366</v>
          </cell>
          <cell r="AB54">
            <v>2481850000</v>
          </cell>
          <cell r="AC54">
            <v>1.6833366322976595</v>
          </cell>
          <cell r="AD54">
            <v>59665190</v>
          </cell>
          <cell r="AE54">
            <v>3750</v>
          </cell>
          <cell r="AF54">
            <v>3766372.5</v>
          </cell>
        </row>
        <row r="55">
          <cell r="B55" t="str">
            <v xml:space="preserve">SETAS COLOMBIANAS S.A. </v>
          </cell>
          <cell r="C55">
            <v>41418101</v>
          </cell>
          <cell r="D55">
            <v>3747266152</v>
          </cell>
          <cell r="E55">
            <v>16.139607993499936</v>
          </cell>
          <cell r="O55">
            <v>4743825</v>
          </cell>
          <cell r="P55">
            <v>1520280000</v>
          </cell>
          <cell r="Q55">
            <v>1.8485510933918683</v>
          </cell>
          <cell r="AA55">
            <v>46161926</v>
          </cell>
          <cell r="AB55">
            <v>5267546152</v>
          </cell>
          <cell r="AC55">
            <v>17.988159086891805</v>
          </cell>
          <cell r="AD55">
            <v>256623959</v>
          </cell>
          <cell r="AE55">
            <v>75.209999999999994</v>
          </cell>
          <cell r="AF55">
            <v>3471838.4544599997</v>
          </cell>
        </row>
        <row r="56">
          <cell r="B56" t="str">
            <v>D I C E N T E  LTDA.</v>
          </cell>
          <cell r="I56">
            <v>400</v>
          </cell>
          <cell r="J56">
            <v>90111376</v>
          </cell>
          <cell r="K56">
            <v>40</v>
          </cell>
          <cell r="L56">
            <v>100</v>
          </cell>
          <cell r="M56">
            <v>22060178</v>
          </cell>
          <cell r="N56">
            <v>10</v>
          </cell>
          <cell r="O56">
            <v>400</v>
          </cell>
          <cell r="P56">
            <v>92920000</v>
          </cell>
          <cell r="Q56">
            <v>40</v>
          </cell>
          <cell r="AA56">
            <v>900</v>
          </cell>
          <cell r="AB56">
            <v>205091554</v>
          </cell>
          <cell r="AC56">
            <v>90</v>
          </cell>
          <cell r="AD56">
            <v>1000</v>
          </cell>
          <cell r="AE56">
            <v>3744716</v>
          </cell>
          <cell r="AF56">
            <v>3370244.4</v>
          </cell>
        </row>
        <row r="57">
          <cell r="B57" t="str">
            <v>OCCIDENTAL DE EMPAQUES  S.A.</v>
          </cell>
          <cell r="C57">
            <v>1075500</v>
          </cell>
          <cell r="D57">
            <v>134612672</v>
          </cell>
          <cell r="E57">
            <v>49.791666666666664</v>
          </cell>
          <cell r="I57">
            <v>2250</v>
          </cell>
          <cell r="J57">
            <v>2222598</v>
          </cell>
          <cell r="K57">
            <v>0.10416666666666667</v>
          </cell>
          <cell r="L57">
            <v>2250</v>
          </cell>
          <cell r="M57">
            <v>3019520</v>
          </cell>
          <cell r="N57">
            <v>0.10416666666666667</v>
          </cell>
          <cell r="AA57">
            <v>1080000</v>
          </cell>
          <cell r="AB57">
            <v>139854790</v>
          </cell>
          <cell r="AC57">
            <v>49.999999999999993</v>
          </cell>
          <cell r="AD57">
            <v>2160000</v>
          </cell>
          <cell r="AE57">
            <v>2820.56</v>
          </cell>
          <cell r="AF57">
            <v>3046204.8</v>
          </cell>
        </row>
        <row r="58">
          <cell r="B58" t="str">
            <v>PROYECTO ENERGÉTICO DEL CAUCA S.A..</v>
          </cell>
          <cell r="O58">
            <v>20776</v>
          </cell>
          <cell r="Q58">
            <v>2.0775999999999999</v>
          </cell>
          <cell r="AA58">
            <v>20776</v>
          </cell>
          <cell r="AB58">
            <v>0</v>
          </cell>
          <cell r="AC58">
            <v>2.0775999999999999</v>
          </cell>
          <cell r="AD58">
            <v>1000000</v>
          </cell>
          <cell r="AE58">
            <v>144397.3815941471</v>
          </cell>
          <cell r="AF58">
            <v>3000000</v>
          </cell>
        </row>
        <row r="59">
          <cell r="B59" t="str">
            <v>ETERNIT PACIFICO  S.A.</v>
          </cell>
          <cell r="C59">
            <v>806313</v>
          </cell>
          <cell r="D59">
            <v>1099479189</v>
          </cell>
          <cell r="E59">
            <v>15.976949020622671</v>
          </cell>
          <cell r="AA59">
            <v>806313</v>
          </cell>
          <cell r="AB59">
            <v>1099479189</v>
          </cell>
          <cell r="AC59">
            <v>15.976949020622671</v>
          </cell>
          <cell r="AD59">
            <v>5046727</v>
          </cell>
          <cell r="AE59">
            <v>3701.07</v>
          </cell>
          <cell r="AF59">
            <v>2984220.8549100002</v>
          </cell>
        </row>
        <row r="60">
          <cell r="B60" t="str">
            <v>REFORESTADORA EL GUASIMO</v>
          </cell>
          <cell r="C60">
            <v>21433751</v>
          </cell>
          <cell r="D60">
            <v>225279169</v>
          </cell>
          <cell r="E60">
            <v>7.5756098579926006</v>
          </cell>
          <cell r="K60">
            <v>0</v>
          </cell>
          <cell r="L60">
            <v>1761591</v>
          </cell>
          <cell r="M60">
            <v>4615047</v>
          </cell>
          <cell r="N60">
            <v>0.62262205739681498</v>
          </cell>
          <cell r="AA60">
            <v>23195342</v>
          </cell>
          <cell r="AB60">
            <v>229894216</v>
          </cell>
          <cell r="AC60">
            <v>8.1982319153894156</v>
          </cell>
          <cell r="AD60">
            <v>282931030</v>
          </cell>
          <cell r="AE60">
            <v>118.37</v>
          </cell>
          <cell r="AF60">
            <v>2745632.6325400001</v>
          </cell>
        </row>
        <row r="61">
          <cell r="B61" t="str">
            <v>REFORESTADORA DEL CARIBE S.A.</v>
          </cell>
          <cell r="F61">
            <v>217244</v>
          </cell>
          <cell r="G61">
            <v>211858747</v>
          </cell>
          <cell r="H61">
            <v>43.448799999999999</v>
          </cell>
          <cell r="R61">
            <v>148000</v>
          </cell>
          <cell r="S61">
            <v>191696345</v>
          </cell>
          <cell r="T61">
            <v>29.599999999999998</v>
          </cell>
          <cell r="X61">
            <v>72443</v>
          </cell>
          <cell r="Z61">
            <v>14.488599999999998</v>
          </cell>
          <cell r="AA61">
            <v>437687</v>
          </cell>
          <cell r="AB61">
            <v>403555092</v>
          </cell>
          <cell r="AC61">
            <v>87.537399999999991</v>
          </cell>
          <cell r="AD61">
            <v>500000</v>
          </cell>
          <cell r="AE61">
            <v>5921.1301531918025</v>
          </cell>
          <cell r="AF61">
            <v>2591601.6933600609</v>
          </cell>
        </row>
        <row r="62">
          <cell r="B62" t="str">
            <v>DISTRIBUÍDORA COL. DE CEMENTO S.A.</v>
          </cell>
          <cell r="F62">
            <v>133067</v>
          </cell>
          <cell r="G62">
            <v>2236821227</v>
          </cell>
          <cell r="H62">
            <v>66.533500000000004</v>
          </cell>
          <cell r="X62">
            <v>66733</v>
          </cell>
          <cell r="Z62">
            <v>33.366500000000002</v>
          </cell>
          <cell r="AA62">
            <v>199800</v>
          </cell>
          <cell r="AB62">
            <v>2236821227</v>
          </cell>
          <cell r="AC62">
            <v>99.9</v>
          </cell>
          <cell r="AD62">
            <v>200000</v>
          </cell>
          <cell r="AE62">
            <v>12505.14</v>
          </cell>
          <cell r="AF62">
            <v>2498526.9720000001</v>
          </cell>
        </row>
        <row r="63">
          <cell r="B63" t="str">
            <v>TRANSATLANTIC CEMENT CARRIER</v>
          </cell>
          <cell r="F63">
            <v>4800</v>
          </cell>
          <cell r="G63">
            <v>527369979</v>
          </cell>
          <cell r="H63">
            <v>48</v>
          </cell>
          <cell r="AA63">
            <v>4800</v>
          </cell>
          <cell r="AB63">
            <v>527369979</v>
          </cell>
          <cell r="AC63">
            <v>48</v>
          </cell>
          <cell r="AD63">
            <v>10000</v>
          </cell>
          <cell r="AE63">
            <v>501552.01583333331</v>
          </cell>
          <cell r="AF63">
            <v>2407449.676</v>
          </cell>
        </row>
        <row r="64">
          <cell r="B64" t="str">
            <v xml:space="preserve">VIAS EN HORMIGON S.A.   </v>
          </cell>
          <cell r="C64">
            <v>638000</v>
          </cell>
          <cell r="D64">
            <v>659145939</v>
          </cell>
          <cell r="E64">
            <v>28.999999999999996</v>
          </cell>
          <cell r="I64">
            <v>638000</v>
          </cell>
          <cell r="J64">
            <v>765633028</v>
          </cell>
          <cell r="K64">
            <v>28.999999999999996</v>
          </cell>
          <cell r="L64">
            <v>220000</v>
          </cell>
          <cell r="M64">
            <v>263104800</v>
          </cell>
          <cell r="N64">
            <v>10</v>
          </cell>
          <cell r="U64">
            <v>638000</v>
          </cell>
          <cell r="V64">
            <v>629601310</v>
          </cell>
          <cell r="W64">
            <v>28.999999999999996</v>
          </cell>
          <cell r="AA64">
            <v>2134000</v>
          </cell>
          <cell r="AB64">
            <v>2317485077</v>
          </cell>
          <cell r="AC64">
            <v>97</v>
          </cell>
          <cell r="AD64">
            <v>2200000</v>
          </cell>
          <cell r="AE64">
            <v>1013.91</v>
          </cell>
          <cell r="AF64">
            <v>2163683.94</v>
          </cell>
        </row>
        <row r="65">
          <cell r="B65" t="str">
            <v>D I S C E M E N T O</v>
          </cell>
          <cell r="F65">
            <v>32500</v>
          </cell>
          <cell r="G65">
            <v>343295773</v>
          </cell>
          <cell r="H65">
            <v>65</v>
          </cell>
          <cell r="L65">
            <v>20</v>
          </cell>
          <cell r="M65">
            <v>73358</v>
          </cell>
          <cell r="N65">
            <v>0.04</v>
          </cell>
          <cell r="X65">
            <v>15000</v>
          </cell>
          <cell r="Z65">
            <v>30</v>
          </cell>
          <cell r="AA65">
            <v>47520</v>
          </cell>
          <cell r="AB65">
            <v>343369131</v>
          </cell>
          <cell r="AC65">
            <v>95.04</v>
          </cell>
          <cell r="AD65">
            <v>50000</v>
          </cell>
          <cell r="AE65">
            <v>43725.7</v>
          </cell>
          <cell r="AF65">
            <v>2077845.2639999997</v>
          </cell>
        </row>
        <row r="66">
          <cell r="B66" t="str">
            <v>PROMOTORA NAL. DE ZONAS FRANCAS S.A.</v>
          </cell>
          <cell r="C66">
            <v>63940688</v>
          </cell>
          <cell r="D66">
            <v>923277448</v>
          </cell>
          <cell r="E66">
            <v>16.7686451487262</v>
          </cell>
          <cell r="O66">
            <v>0</v>
          </cell>
          <cell r="AA66">
            <v>63940688</v>
          </cell>
          <cell r="AB66">
            <v>923277448</v>
          </cell>
          <cell r="AC66">
            <v>16.7686451487262</v>
          </cell>
          <cell r="AD66">
            <v>381310997</v>
          </cell>
          <cell r="AE66">
            <v>26.54</v>
          </cell>
          <cell r="AF66">
            <v>1696985.8595199999</v>
          </cell>
        </row>
        <row r="67">
          <cell r="B67" t="str">
            <v>URBANIZADORA VILLA SANTOS LTDA</v>
          </cell>
          <cell r="F67">
            <v>9000</v>
          </cell>
          <cell r="G67">
            <v>781801221</v>
          </cell>
          <cell r="H67">
            <v>90</v>
          </cell>
          <cell r="AA67">
            <v>9000</v>
          </cell>
          <cell r="AB67">
            <v>781801221</v>
          </cell>
          <cell r="AC67">
            <v>90</v>
          </cell>
          <cell r="AD67">
            <v>10000</v>
          </cell>
          <cell r="AE67">
            <v>176113.63</v>
          </cell>
          <cell r="AF67">
            <v>1585022.67</v>
          </cell>
        </row>
        <row r="68">
          <cell r="B68" t="str">
            <v xml:space="preserve">C O N C R E N A L   </v>
          </cell>
          <cell r="D68">
            <v>0</v>
          </cell>
          <cell r="L68">
            <v>400000</v>
          </cell>
          <cell r="M68">
            <v>1076206578</v>
          </cell>
          <cell r="N68">
            <v>6.666666666666667</v>
          </cell>
          <cell r="O68">
            <v>800000</v>
          </cell>
          <cell r="P68">
            <v>1106300000</v>
          </cell>
          <cell r="Q68">
            <v>13.333333333333334</v>
          </cell>
          <cell r="U68">
            <v>600000</v>
          </cell>
          <cell r="V68">
            <v>50179509</v>
          </cell>
          <cell r="W68">
            <v>10</v>
          </cell>
          <cell r="AA68">
            <v>1800000</v>
          </cell>
          <cell r="AB68">
            <v>2232686087</v>
          </cell>
          <cell r="AC68">
            <v>30</v>
          </cell>
          <cell r="AD68">
            <v>6000000</v>
          </cell>
          <cell r="AE68">
            <v>878.47</v>
          </cell>
          <cell r="AF68">
            <v>1581246</v>
          </cell>
        </row>
        <row r="69">
          <cell r="B69" t="str">
            <v>ANTIOQUIA CELULAR  S.A. - ANCEL</v>
          </cell>
          <cell r="C69">
            <v>471212</v>
          </cell>
          <cell r="D69">
            <v>1376094451</v>
          </cell>
          <cell r="E69">
            <v>3.1306979976533653</v>
          </cell>
          <cell r="AA69">
            <v>471212</v>
          </cell>
          <cell r="AB69">
            <v>1376094451</v>
          </cell>
          <cell r="AC69">
            <v>3.1306979976533653</v>
          </cell>
          <cell r="AD69">
            <v>15051340</v>
          </cell>
          <cell r="AE69">
            <v>3175.11</v>
          </cell>
          <cell r="AF69">
            <v>1496149.9333200001</v>
          </cell>
        </row>
        <row r="70">
          <cell r="B70" t="str">
            <v>C E M C A R</v>
          </cell>
          <cell r="R70">
            <v>202335</v>
          </cell>
          <cell r="S70">
            <v>881425724</v>
          </cell>
          <cell r="T70">
            <v>90.826046361302133</v>
          </cell>
          <cell r="AA70">
            <v>202335</v>
          </cell>
          <cell r="AB70">
            <v>881425724</v>
          </cell>
          <cell r="AC70">
            <v>90.826046361302133</v>
          </cell>
          <cell r="AD70">
            <v>222772</v>
          </cell>
          <cell r="AE70">
            <v>6613.0649022660436</v>
          </cell>
          <cell r="AF70">
            <v>1338054.487</v>
          </cell>
        </row>
        <row r="71">
          <cell r="B71" t="str">
            <v>CANTERAS  DE COLOMBIA S.A.</v>
          </cell>
          <cell r="C71">
            <v>50000</v>
          </cell>
          <cell r="D71">
            <v>54549428</v>
          </cell>
          <cell r="E71">
            <v>50</v>
          </cell>
          <cell r="AA71">
            <v>50000</v>
          </cell>
          <cell r="AB71">
            <v>54549428</v>
          </cell>
          <cell r="AC71">
            <v>50</v>
          </cell>
          <cell r="AD71">
            <v>100000</v>
          </cell>
          <cell r="AE71">
            <v>24188.41</v>
          </cell>
          <cell r="AF71">
            <v>1209420.5</v>
          </cell>
        </row>
        <row r="72">
          <cell r="B72" t="str">
            <v>SUCROMILES S.A.</v>
          </cell>
          <cell r="O72">
            <v>8716</v>
          </cell>
          <cell r="P72">
            <v>55610000</v>
          </cell>
          <cell r="Q72">
            <v>1.3206060606060606</v>
          </cell>
          <cell r="AA72">
            <v>8716</v>
          </cell>
          <cell r="AB72">
            <v>55610000</v>
          </cell>
          <cell r="AC72">
            <v>1.3206060606060606</v>
          </cell>
          <cell r="AD72">
            <v>660000</v>
          </cell>
          <cell r="AE72">
            <v>131219.81</v>
          </cell>
          <cell r="AF72">
            <v>1143711.86396</v>
          </cell>
        </row>
        <row r="73">
          <cell r="B73" t="str">
            <v>TRANSMETANO</v>
          </cell>
          <cell r="C73">
            <v>31764859</v>
          </cell>
          <cell r="D73">
            <v>1347539600</v>
          </cell>
          <cell r="E73">
            <v>2.1665026312589646</v>
          </cell>
          <cell r="AA73">
            <v>31764859</v>
          </cell>
          <cell r="AB73">
            <v>1347539600</v>
          </cell>
          <cell r="AC73">
            <v>2.1665026312589646</v>
          </cell>
          <cell r="AD73">
            <v>1466181418</v>
          </cell>
          <cell r="AE73">
            <v>27.03</v>
          </cell>
          <cell r="AF73">
            <v>858604.13876999996</v>
          </cell>
        </row>
        <row r="74">
          <cell r="B74" t="str">
            <v>PROELECTRICA S.A.</v>
          </cell>
          <cell r="R74">
            <v>25008</v>
          </cell>
          <cell r="S74">
            <v>307151058</v>
          </cell>
          <cell r="T74">
            <v>13.770015197233661</v>
          </cell>
          <cell r="AA74">
            <v>25008</v>
          </cell>
          <cell r="AB74">
            <v>307151058</v>
          </cell>
          <cell r="AC74">
            <v>13.770015197233661</v>
          </cell>
          <cell r="AD74">
            <v>181612</v>
          </cell>
          <cell r="AE74">
            <v>32861.78</v>
          </cell>
          <cell r="AF74">
            <v>821807.39424000005</v>
          </cell>
        </row>
        <row r="75">
          <cell r="B75" t="str">
            <v>SOCIEDAD REGIONAL DE BUENAVENTURA</v>
          </cell>
          <cell r="I75">
            <v>34715</v>
          </cell>
          <cell r="J75">
            <v>26364319</v>
          </cell>
          <cell r="K75">
            <v>0.19800252158763632</v>
          </cell>
          <cell r="L75">
            <v>59002</v>
          </cell>
          <cell r="M75">
            <v>137360463</v>
          </cell>
          <cell r="N75">
            <v>0.33652728730271403</v>
          </cell>
          <cell r="O75">
            <v>176321</v>
          </cell>
          <cell r="P75">
            <v>81547000</v>
          </cell>
          <cell r="Q75">
            <v>1.0056748555049293</v>
          </cell>
          <cell r="AA75">
            <v>270038</v>
          </cell>
          <cell r="AB75">
            <v>245271782</v>
          </cell>
          <cell r="AC75">
            <v>1.5402046643952796</v>
          </cell>
          <cell r="AD75">
            <v>17532605</v>
          </cell>
          <cell r="AE75">
            <v>3020.01</v>
          </cell>
          <cell r="AF75">
            <v>815517.46038000006</v>
          </cell>
        </row>
        <row r="76">
          <cell r="B76" t="str">
            <v>PIEDRAS Y DERIVADOS</v>
          </cell>
          <cell r="C76">
            <v>99868</v>
          </cell>
          <cell r="D76">
            <v>771858924</v>
          </cell>
          <cell r="E76">
            <v>76.947021296267764</v>
          </cell>
          <cell r="L76">
            <v>650</v>
          </cell>
          <cell r="N76">
            <v>0.50081671649150916</v>
          </cell>
          <cell r="U76">
            <v>1663</v>
          </cell>
          <cell r="V76">
            <v>564483</v>
          </cell>
          <cell r="W76">
            <v>1.2813203069621228</v>
          </cell>
          <cell r="AA76">
            <v>102181</v>
          </cell>
          <cell r="AB76">
            <v>772423407</v>
          </cell>
          <cell r="AC76">
            <v>78.729158319721407</v>
          </cell>
          <cell r="AD76">
            <v>129788</v>
          </cell>
          <cell r="AE76">
            <v>6733.75</v>
          </cell>
          <cell r="AF76">
            <v>688061.30874999997</v>
          </cell>
        </row>
        <row r="77">
          <cell r="B77" t="str">
            <v xml:space="preserve">TABLEROS Y MADERAS DE CALDAS S.A. </v>
          </cell>
          <cell r="C77">
            <v>81866333</v>
          </cell>
          <cell r="D77">
            <v>1769370098</v>
          </cell>
          <cell r="E77">
            <v>5.3180679208482795</v>
          </cell>
          <cell r="L77">
            <v>29462347</v>
          </cell>
          <cell r="M77">
            <v>834366909</v>
          </cell>
          <cell r="N77">
            <v>1.9138851920190505</v>
          </cell>
          <cell r="AA77">
            <v>111328680</v>
          </cell>
          <cell r="AB77">
            <v>2603737007</v>
          </cell>
          <cell r="AC77">
            <v>7.2319531128673304</v>
          </cell>
          <cell r="AD77">
            <v>1539399914</v>
          </cell>
          <cell r="AE77">
            <v>6.01</v>
          </cell>
          <cell r="AF77">
            <v>669085.36679999996</v>
          </cell>
        </row>
        <row r="78">
          <cell r="B78" t="str">
            <v>CORP. FINANCIERA COLOMBIANA  S.A.</v>
          </cell>
          <cell r="F78">
            <v>1176367</v>
          </cell>
          <cell r="G78">
            <v>363598916</v>
          </cell>
          <cell r="H78">
            <v>0.6031173737272939</v>
          </cell>
          <cell r="AA78">
            <v>1176367</v>
          </cell>
          <cell r="AB78">
            <v>363598916</v>
          </cell>
          <cell r="AC78">
            <v>0.6031173737272939</v>
          </cell>
          <cell r="AD78">
            <v>195047772</v>
          </cell>
          <cell r="AE78">
            <v>514.0199997109745</v>
          </cell>
          <cell r="AF78">
            <v>604676.16500000004</v>
          </cell>
        </row>
        <row r="79">
          <cell r="B79" t="str">
            <v>PREDIOS DEL SUR</v>
          </cell>
          <cell r="C79">
            <v>401065661</v>
          </cell>
          <cell r="D79">
            <v>484335980</v>
          </cell>
          <cell r="E79">
            <v>5.2186049218975628</v>
          </cell>
          <cell r="AA79">
            <v>401065661</v>
          </cell>
          <cell r="AB79">
            <v>484335980</v>
          </cell>
          <cell r="AC79">
            <v>5.2186049218975628</v>
          </cell>
          <cell r="AD79">
            <v>7685304157</v>
          </cell>
          <cell r="AE79">
            <v>1.43</v>
          </cell>
          <cell r="AF79">
            <v>573523.89523000002</v>
          </cell>
        </row>
        <row r="80">
          <cell r="B80" t="str">
            <v>MERILECTRICA, 1 S.A. &amp; CIA, SCA, ESP.</v>
          </cell>
          <cell r="C80">
            <v>419919</v>
          </cell>
          <cell r="D80">
            <v>277681050</v>
          </cell>
          <cell r="E80">
            <v>4.950027495634</v>
          </cell>
          <cell r="AA80">
            <v>419919</v>
          </cell>
          <cell r="AB80">
            <v>277681050</v>
          </cell>
          <cell r="AC80">
            <v>4.950027495634</v>
          </cell>
          <cell r="AD80">
            <v>8483165</v>
          </cell>
          <cell r="AE80">
            <v>1336.79</v>
          </cell>
          <cell r="AF80">
            <v>561343.52000999998</v>
          </cell>
        </row>
        <row r="81">
          <cell r="B81" t="str">
            <v>CARBONES NECHI  LTDA.</v>
          </cell>
          <cell r="O81">
            <v>29900</v>
          </cell>
          <cell r="P81">
            <v>455990000</v>
          </cell>
          <cell r="Q81">
            <v>46</v>
          </cell>
          <cell r="AA81">
            <v>29900</v>
          </cell>
          <cell r="AB81">
            <v>455990000</v>
          </cell>
          <cell r="AC81">
            <v>46</v>
          </cell>
          <cell r="AD81">
            <v>65000</v>
          </cell>
          <cell r="AE81">
            <v>18755.886287625421</v>
          </cell>
          <cell r="AF81">
            <v>560801.00000000012</v>
          </cell>
        </row>
        <row r="82">
          <cell r="B82" t="str">
            <v xml:space="preserve">S U I N M O B I  L I A R I A </v>
          </cell>
          <cell r="C82">
            <v>5003884</v>
          </cell>
          <cell r="D82">
            <v>2904114036</v>
          </cell>
          <cell r="E82">
            <v>17.705633550844514</v>
          </cell>
          <cell r="AA82">
            <v>5003884</v>
          </cell>
          <cell r="AB82">
            <v>2904114036</v>
          </cell>
          <cell r="AC82">
            <v>17.705633550844514</v>
          </cell>
          <cell r="AD82">
            <v>28261536</v>
          </cell>
          <cell r="AE82">
            <v>102.26</v>
          </cell>
          <cell r="AF82">
            <v>511697.17784000002</v>
          </cell>
        </row>
        <row r="83">
          <cell r="B83" t="str">
            <v>FLOTA FLUVIAL CARBONERA LTDA</v>
          </cell>
          <cell r="F83">
            <v>247745</v>
          </cell>
          <cell r="G83">
            <v>442097095</v>
          </cell>
          <cell r="H83">
            <v>41.290833333333332</v>
          </cell>
          <cell r="X83">
            <v>4510</v>
          </cell>
          <cell r="Z83">
            <v>0.75166666666666659</v>
          </cell>
          <cell r="AA83">
            <v>252255</v>
          </cell>
          <cell r="AB83">
            <v>442097095</v>
          </cell>
          <cell r="AC83">
            <v>42.042499999999997</v>
          </cell>
          <cell r="AD83">
            <v>600000</v>
          </cell>
          <cell r="AE83">
            <v>1886.1599991927183</v>
          </cell>
          <cell r="AF83">
            <v>475793.29059635912</v>
          </cell>
        </row>
        <row r="84">
          <cell r="B84" t="str">
            <v>PROCARBON DE OCCIDENTE</v>
          </cell>
          <cell r="O84">
            <v>1139924</v>
          </cell>
          <cell r="P84">
            <v>397410000</v>
          </cell>
          <cell r="Q84">
            <v>19.405703273824219</v>
          </cell>
          <cell r="AA84">
            <v>1139924</v>
          </cell>
          <cell r="AB84">
            <v>397410000</v>
          </cell>
          <cell r="AC84">
            <v>19.405703273824219</v>
          </cell>
          <cell r="AD84">
            <v>5874170</v>
          </cell>
          <cell r="AE84">
            <v>414.68</v>
          </cell>
          <cell r="AF84">
            <v>472703.68432</v>
          </cell>
        </row>
        <row r="85">
          <cell r="B85" t="str">
            <v>SOC. COL. DE TRANSP. FERROVIARIO  S.A.</v>
          </cell>
          <cell r="C85">
            <v>3330709</v>
          </cell>
          <cell r="D85">
            <v>440453773</v>
          </cell>
          <cell r="E85">
            <v>2.5795680192887689</v>
          </cell>
          <cell r="F85">
            <v>2715000</v>
          </cell>
          <cell r="G85">
            <v>403905064</v>
          </cell>
          <cell r="H85">
            <v>2.1027136181422659</v>
          </cell>
          <cell r="K85">
            <v>0</v>
          </cell>
          <cell r="AA85">
            <v>6045709</v>
          </cell>
          <cell r="AB85">
            <v>844358837</v>
          </cell>
          <cell r="AC85">
            <v>4.6822816374310348</v>
          </cell>
          <cell r="AD85">
            <v>129118867</v>
          </cell>
          <cell r="AE85">
            <v>76.09</v>
          </cell>
          <cell r="AF85">
            <v>460017.99781000003</v>
          </cell>
        </row>
        <row r="86">
          <cell r="B86" t="str">
            <v>SOC. AGREGADOS CALCAREOS  LTDA</v>
          </cell>
          <cell r="L86">
            <v>4000</v>
          </cell>
          <cell r="M86">
            <v>9660094</v>
          </cell>
          <cell r="N86">
            <v>10</v>
          </cell>
          <cell r="O86">
            <v>16400</v>
          </cell>
          <cell r="P86">
            <v>54660000</v>
          </cell>
          <cell r="Q86">
            <v>41</v>
          </cell>
          <cell r="AA86">
            <v>20400</v>
          </cell>
          <cell r="AB86">
            <v>64320094</v>
          </cell>
          <cell r="AC86">
            <v>51</v>
          </cell>
          <cell r="AD86">
            <v>40000</v>
          </cell>
          <cell r="AE86">
            <v>21230.914634146342</v>
          </cell>
          <cell r="AF86">
            <v>433110.6585365854</v>
          </cell>
        </row>
        <row r="87">
          <cell r="B87" t="str">
            <v>CORPORACIÓN FINANCIERA DEL NORTE  S.A.</v>
          </cell>
          <cell r="F87">
            <v>3126483</v>
          </cell>
          <cell r="G87">
            <v>205850865</v>
          </cell>
          <cell r="H87">
            <v>2.5</v>
          </cell>
          <cell r="R87">
            <v>354540</v>
          </cell>
          <cell r="S87">
            <v>32102701</v>
          </cell>
          <cell r="T87">
            <v>0.28349746344374815</v>
          </cell>
          <cell r="AA87">
            <v>3481023</v>
          </cell>
          <cell r="AB87">
            <v>237953566</v>
          </cell>
          <cell r="AC87">
            <v>2.7834974634437479</v>
          </cell>
          <cell r="AD87">
            <v>125059320</v>
          </cell>
          <cell r="AE87">
            <v>116.58303563460925</v>
          </cell>
          <cell r="AF87">
            <v>405828.22845389438</v>
          </cell>
        </row>
        <row r="88">
          <cell r="B88" t="str">
            <v>ETERNIT ATLANTICO S.A.</v>
          </cell>
          <cell r="C88">
            <v>86753</v>
          </cell>
          <cell r="D88">
            <v>8684294</v>
          </cell>
          <cell r="E88">
            <v>1.4394862564098478</v>
          </cell>
          <cell r="AA88">
            <v>86753</v>
          </cell>
          <cell r="AB88">
            <v>8684294</v>
          </cell>
          <cell r="AC88">
            <v>1.4394862564098478</v>
          </cell>
          <cell r="AD88">
            <v>6026664</v>
          </cell>
          <cell r="AE88">
            <v>4331.63</v>
          </cell>
          <cell r="AF88">
            <v>375781.89739</v>
          </cell>
        </row>
        <row r="89">
          <cell r="B89" t="str">
            <v>OTRAS INVERSIONES</v>
          </cell>
          <cell r="AF89">
            <v>3797976.3994258554</v>
          </cell>
        </row>
        <row r="90">
          <cell r="B90" t="str">
            <v>SUBTOTAL</v>
          </cell>
          <cell r="AF90">
            <v>1046250103.3587524</v>
          </cell>
        </row>
        <row r="91">
          <cell r="B91" t="str">
            <v>T O T A L</v>
          </cell>
          <cell r="AF91">
            <v>2572809243.9527526</v>
          </cell>
        </row>
        <row r="92">
          <cell r="B92" t="str">
            <v>(*) VALORIZADAS A VALOR INTRINSECO, SEGÚN CIRCULAR EXTERNA No. 001 DE 1996 DE LA SUPERINTENDENCIA DE VALORES.</v>
          </cell>
        </row>
        <row r="100">
          <cell r="B100" t="str">
            <v>ALMACENES ÉXITO</v>
          </cell>
          <cell r="D100">
            <v>0</v>
          </cell>
          <cell r="O100">
            <v>76975</v>
          </cell>
          <cell r="P100">
            <v>0</v>
          </cell>
          <cell r="Q100">
            <v>4.0451435178820383E-2</v>
          </cell>
          <cell r="AA100">
            <v>76975</v>
          </cell>
          <cell r="AB100">
            <v>0</v>
          </cell>
          <cell r="AC100">
            <v>4.0451435178820383E-2</v>
          </cell>
          <cell r="AD100">
            <v>190289911</v>
          </cell>
          <cell r="AE100">
            <v>4500</v>
          </cell>
          <cell r="AF100">
            <v>346387.5</v>
          </cell>
        </row>
        <row r="101">
          <cell r="B101" t="str">
            <v>INGENIO LA CABAÑA</v>
          </cell>
          <cell r="O101">
            <v>16204</v>
          </cell>
          <cell r="P101">
            <v>1000000000</v>
          </cell>
          <cell r="Q101">
            <v>0.13999999999999999</v>
          </cell>
          <cell r="AA101">
            <v>16204</v>
          </cell>
          <cell r="AB101">
            <v>1000000000</v>
          </cell>
          <cell r="AC101">
            <v>0.13999999999999999</v>
          </cell>
          <cell r="AD101">
            <v>11574285.714285715</v>
          </cell>
          <cell r="AE101">
            <v>15527.59</v>
          </cell>
          <cell r="AF101">
            <v>251609.06836</v>
          </cell>
        </row>
        <row r="102">
          <cell r="B102" t="str">
            <v>ACERIAS PAZ DEL RIO S.A.</v>
          </cell>
          <cell r="O102">
            <v>9006666</v>
          </cell>
          <cell r="P102">
            <v>219780000</v>
          </cell>
          <cell r="Q102">
            <v>9.4555037793220276E-2</v>
          </cell>
          <cell r="AA102">
            <v>9006666</v>
          </cell>
          <cell r="AB102">
            <v>219780000</v>
          </cell>
          <cell r="AC102">
            <v>9.4555037793220276E-2</v>
          </cell>
          <cell r="AD102">
            <v>9525315848</v>
          </cell>
          <cell r="AE102">
            <v>22.31</v>
          </cell>
          <cell r="AF102">
            <v>200938.71845999997</v>
          </cell>
        </row>
        <row r="103">
          <cell r="B103" t="str">
            <v>PROMOTORA PROY. DEL SUROCCIDENTE S.A.</v>
          </cell>
          <cell r="C103">
            <v>191000</v>
          </cell>
          <cell r="D103">
            <v>274705370</v>
          </cell>
          <cell r="E103">
            <v>20</v>
          </cell>
          <cell r="O103">
            <v>382000</v>
          </cell>
          <cell r="P103">
            <v>706810000</v>
          </cell>
          <cell r="Q103">
            <v>40</v>
          </cell>
          <cell r="AA103">
            <v>573000</v>
          </cell>
          <cell r="AB103">
            <v>981515370</v>
          </cell>
          <cell r="AC103">
            <v>60</v>
          </cell>
          <cell r="AD103">
            <v>955000</v>
          </cell>
          <cell r="AE103">
            <v>342.98</v>
          </cell>
          <cell r="AF103">
            <v>196527.54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GOTA"/>
      <sheetName val="resumen-mes"/>
      <sheetName val="resumen"/>
      <sheetName val="INVERGPO"/>
      <sheetName val="EMPAQUE"/>
      <sheetName val="Datos"/>
      <sheetName val="Detalle Viaje"/>
      <sheetName val="ResumenViaje"/>
      <sheetName val="VISA"/>
      <sheetName val="AMEX"/>
      <sheetName val="CtaAhorros"/>
      <sheetName val="CtaAhoEDA"/>
      <sheetName val="VisaNew"/>
      <sheetName val="Listas"/>
      <sheetName val="Sheet1"/>
      <sheetName val="Hoja de parametros"/>
      <sheetName val="centros planif"/>
      <sheetName val="Prior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XREF"/>
      <sheetName val="PPC1"/>
      <sheetName val="PPC2"/>
      <sheetName val="PPC3"/>
      <sheetName val="PPC4"/>
      <sheetName val="ENVIOCALI"/>
      <sheetName val="T. DINAMICA"/>
    </sheetNames>
    <sheetDataSet>
      <sheetData sheetId="0">
        <row r="1">
          <cell r="D1" t="str">
            <v>(Cifras expresadas en miles de pesos)</v>
          </cell>
        </row>
      </sheetData>
      <sheetData sheetId="1">
        <row r="1">
          <cell r="A1" t="str">
            <v>(reserved)</v>
          </cell>
        </row>
      </sheetData>
      <sheetData sheetId="2">
        <row r="5">
          <cell r="B5" t="str">
            <v>De acuerdo al kardex obtenido del módulo de activos fijos el saldo al 31 de diciembre de 2006,se encuentra adecuado. Ver PPC1.</v>
          </cell>
        </row>
      </sheetData>
      <sheetData sheetId="3">
        <row r="2">
          <cell r="A2">
            <v>40966031</v>
          </cell>
        </row>
      </sheetData>
      <sheetData sheetId="4">
        <row r="27980">
          <cell r="D27980" t="str">
            <v>Para efectos de cruce</v>
          </cell>
        </row>
      </sheetData>
      <sheetData sheetId="5">
        <row r="7">
          <cell r="F7" t="str">
            <v>N/S</v>
          </cell>
        </row>
      </sheetData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CARTERA X EDADES (1305)"/>
      <sheetName val="MMA (1305)"/>
      <sheetName val="CTAS CORRIENTES CIALES (1310)"/>
      <sheetName val="VINCULADAS (1320)"/>
      <sheetName val="ANTICIPOS Y AVANCES (1330)"/>
      <sheetName val="ANTICIPO DE INGRESOS (1345)"/>
      <sheetName val="ANTICIPO DE IMPUESTOS (1355)"/>
      <sheetName val="D. VARIOS (1380)"/>
      <sheetName val="PROVISIONES (1399)"/>
      <sheetName val="Tickmarks"/>
      <sheetName val="XREF"/>
      <sheetName val="CxP"/>
      <sheetName val="CXC"/>
      <sheetName val="Traslad a invt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 1999"/>
      <sheetName val="Total org."/>
      <sheetName val="Por destino"/>
      <sheetName val="Negocio con Corfin."/>
      <sheetName val="Alt. 2"/>
      <sheetName val="Alt. 1"/>
      <sheetName val="Ofreci."/>
      <sheetName val="Hospital"/>
      <sheetName val="Hospital 2"/>
      <sheetName val="Flujo"/>
      <sheetName val="Coltabaco"/>
      <sheetName val="Corfinsura"/>
      <sheetName val="Chocolates"/>
      <sheetName val="Su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 "/>
      <sheetName val="Grafico Cartera"/>
      <sheetName val="CARTERA X EDADES "/>
      <sheetName val="PROVISIONES (1399)"/>
      <sheetName val="MMA (1305) Circularizacion"/>
      <sheetName val="Control-circularización cliente"/>
      <sheetName val="CTAS CORRIENTES CIALES (1310)"/>
      <sheetName val="VINCULADAS (1320)"/>
      <sheetName val="ANTICIPOS Y AVANCES (1330)"/>
      <sheetName val="INGRESOS POR COBRAR (1345)"/>
      <sheetName val="ANTICIPO DE IMPUESTOS (1355)"/>
      <sheetName val="D. VARIOS (1380)"/>
      <sheetName val="XREF"/>
      <sheetName val="Tickmarks"/>
      <sheetName val="Control Circularizacion"/>
      <sheetName val="Egresos"/>
      <sheetName val="Cálculo Detallado"/>
      <sheetName val="Worksheet in 5310 Deudores prue"/>
      <sheetName val="MAYO.19-30"/>
      <sheetName val="TR"/>
      <sheetName val="wartości"/>
      <sheetName val="Projet"/>
      <sheetName val="Ingresos"/>
      <sheetName val="Cto de Patrimonio y Capital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20843-BA10-4912-8BF0-47EBF52D2D02}">
  <sheetPr>
    <tabColor theme="4" tint="-0.499984740745262"/>
  </sheetPr>
  <dimension ref="A2:AA463"/>
  <sheetViews>
    <sheetView showGridLines="0" tabSelected="1" zoomScale="82" zoomScaleNormal="82" workbookViewId="0">
      <selection activeCell="A5" sqref="A5:XFD5"/>
    </sheetView>
  </sheetViews>
  <sheetFormatPr baseColWidth="10" defaultColWidth="11.453125" defaultRowHeight="12.5" x14ac:dyDescent="0.35"/>
  <cols>
    <col min="1" max="1" width="2.1796875" style="4" bestFit="1" customWidth="1"/>
    <col min="2" max="5" width="3.1796875" style="4" customWidth="1"/>
    <col min="6" max="6" width="44.54296875" style="4" customWidth="1"/>
    <col min="7" max="7" width="15.453125" style="4" bestFit="1" customWidth="1"/>
    <col min="8" max="8" width="15.26953125" style="4" bestFit="1" customWidth="1"/>
    <col min="9" max="9" width="39.1796875" style="4" bestFit="1" customWidth="1"/>
    <col min="10" max="10" width="16.81640625" style="4" bestFit="1" customWidth="1"/>
    <col min="11" max="11" width="15.26953125" style="4" bestFit="1" customWidth="1"/>
    <col min="12" max="12" width="11.54296875" style="4" customWidth="1"/>
    <col min="13" max="13" width="16.81640625" style="4" hidden="1" customWidth="1"/>
    <col min="14" max="14" width="0" style="4" hidden="1" customWidth="1"/>
    <col min="15" max="15" width="44.54296875" style="4" customWidth="1"/>
    <col min="16" max="17" width="11.54296875" style="4" bestFit="1" customWidth="1"/>
    <col min="18" max="18" width="11.81640625" style="4" bestFit="1" customWidth="1"/>
    <col min="19" max="21" width="11.54296875" style="4" bestFit="1" customWidth="1"/>
    <col min="22" max="22" width="12.81640625" style="4" bestFit="1" customWidth="1"/>
    <col min="23" max="16384" width="11.453125" style="4"/>
  </cols>
  <sheetData>
    <row r="2" spans="2:16" s="2" customFormat="1" ht="19" x14ac:dyDescent="0.5">
      <c r="B2" s="1" t="s">
        <v>235</v>
      </c>
    </row>
    <row r="3" spans="2:16" s="2" customFormat="1" ht="13.5" x14ac:dyDescent="0.35">
      <c r="B3" s="3" t="s">
        <v>0</v>
      </c>
    </row>
    <row r="4" spans="2:16" x14ac:dyDescent="0.35">
      <c r="N4" s="5" t="s">
        <v>1</v>
      </c>
    </row>
    <row r="5" spans="2:16" hidden="1" x14ac:dyDescent="0.35">
      <c r="B5" s="6" t="s">
        <v>2</v>
      </c>
      <c r="C5" s="7" t="s">
        <v>3</v>
      </c>
      <c r="D5" s="8"/>
      <c r="E5" s="8"/>
      <c r="F5" s="8"/>
      <c r="G5" s="9" t="s">
        <v>4</v>
      </c>
      <c r="H5" s="9" t="s">
        <v>5</v>
      </c>
      <c r="I5" s="9" t="s">
        <v>6</v>
      </c>
      <c r="J5" s="10">
        <v>45838</v>
      </c>
      <c r="K5" s="10">
        <v>45473</v>
      </c>
      <c r="L5" s="9" t="s">
        <v>6</v>
      </c>
      <c r="M5" s="8"/>
      <c r="N5" s="10">
        <v>45627</v>
      </c>
      <c r="O5" s="8"/>
      <c r="P5" s="8"/>
    </row>
    <row r="6" spans="2:16" s="11" customFormat="1" ht="12" x14ac:dyDescent="0.3">
      <c r="F6" s="12">
        <v>1</v>
      </c>
      <c r="G6" s="12">
        <f>+F6+1</f>
        <v>2</v>
      </c>
      <c r="H6" s="12">
        <f t="shared" ref="H6:L6" si="0">+G6+1</f>
        <v>3</v>
      </c>
      <c r="I6" s="12">
        <f t="shared" si="0"/>
        <v>4</v>
      </c>
      <c r="J6" s="12">
        <f t="shared" si="0"/>
        <v>5</v>
      </c>
      <c r="K6" s="12">
        <f t="shared" si="0"/>
        <v>6</v>
      </c>
      <c r="L6" s="12">
        <f t="shared" si="0"/>
        <v>7</v>
      </c>
      <c r="O6" s="12"/>
    </row>
    <row r="9" spans="2:16" x14ac:dyDescent="0.35">
      <c r="C9" s="4" t="s">
        <v>2</v>
      </c>
      <c r="D9" s="14" t="s">
        <v>8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1" spans="2:16" x14ac:dyDescent="0.35">
      <c r="F11" s="16" t="s">
        <v>9</v>
      </c>
      <c r="G11" s="17" t="s">
        <v>4</v>
      </c>
      <c r="H11" s="17" t="s">
        <v>5</v>
      </c>
      <c r="I11" s="17" t="s">
        <v>6</v>
      </c>
      <c r="J11" s="18">
        <v>45838</v>
      </c>
      <c r="K11" s="18">
        <v>45473</v>
      </c>
      <c r="L11" s="17" t="s">
        <v>6</v>
      </c>
    </row>
    <row r="12" spans="2:16" x14ac:dyDescent="0.35">
      <c r="F12" s="19" t="s">
        <v>10</v>
      </c>
      <c r="G12" s="20">
        <v>163817</v>
      </c>
      <c r="H12" s="20">
        <v>195273</v>
      </c>
      <c r="I12" s="21">
        <v>-0.16108729829520721</v>
      </c>
      <c r="J12" s="20">
        <v>1519392</v>
      </c>
      <c r="K12" s="22">
        <v>2935917</v>
      </c>
      <c r="L12" s="21">
        <v>-0.48248128267931278</v>
      </c>
    </row>
    <row r="13" spans="2:16" x14ac:dyDescent="0.35">
      <c r="F13" s="23" t="s">
        <v>11</v>
      </c>
      <c r="G13" s="24">
        <v>0</v>
      </c>
      <c r="H13" s="25">
        <v>43</v>
      </c>
      <c r="I13" s="26">
        <v>-1</v>
      </c>
      <c r="J13" s="24">
        <v>7519</v>
      </c>
      <c r="K13" s="25">
        <v>4932</v>
      </c>
      <c r="L13" s="26">
        <v>0.52453365774533656</v>
      </c>
    </row>
    <row r="14" spans="2:16" x14ac:dyDescent="0.35">
      <c r="F14" s="23" t="s">
        <v>12</v>
      </c>
      <c r="G14" s="24">
        <v>54831</v>
      </c>
      <c r="H14" s="25">
        <v>62113</v>
      </c>
      <c r="I14" s="26">
        <v>-0.11723793730780996</v>
      </c>
      <c r="J14" s="24">
        <v>118243</v>
      </c>
      <c r="K14" s="25">
        <v>23251</v>
      </c>
      <c r="L14" s="26">
        <v>4.0855016988516626</v>
      </c>
    </row>
    <row r="15" spans="2:16" x14ac:dyDescent="0.35">
      <c r="F15" s="23" t="s">
        <v>13</v>
      </c>
      <c r="G15" s="24">
        <v>108986</v>
      </c>
      <c r="H15" s="25">
        <v>133117</v>
      </c>
      <c r="I15" s="26">
        <v>-0.18127662131808861</v>
      </c>
      <c r="J15" s="24">
        <v>1393630</v>
      </c>
      <c r="K15" s="25">
        <v>2907734</v>
      </c>
      <c r="L15" s="26">
        <v>-0.52071613153060081</v>
      </c>
      <c r="M15" s="27"/>
    </row>
    <row r="18" spans="3:16" x14ac:dyDescent="0.35">
      <c r="C18" s="4" t="s">
        <v>2</v>
      </c>
      <c r="D18" s="14" t="s">
        <v>14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20" spans="3:16" x14ac:dyDescent="0.35">
      <c r="F20" s="16" t="s">
        <v>9</v>
      </c>
      <c r="G20" s="17" t="s">
        <v>4</v>
      </c>
      <c r="H20" s="17" t="s">
        <v>5</v>
      </c>
      <c r="I20" s="17" t="s">
        <v>6</v>
      </c>
      <c r="J20" s="18">
        <v>45838</v>
      </c>
      <c r="K20" s="18">
        <v>45473</v>
      </c>
      <c r="L20" s="17" t="s">
        <v>6</v>
      </c>
    </row>
    <row r="21" spans="3:16" x14ac:dyDescent="0.35">
      <c r="F21" s="19" t="s">
        <v>15</v>
      </c>
      <c r="G21" s="20">
        <v>16663</v>
      </c>
      <c r="H21" s="22">
        <v>24277</v>
      </c>
      <c r="I21" s="21">
        <v>-0.31363018494871692</v>
      </c>
      <c r="J21" s="20">
        <v>35027</v>
      </c>
      <c r="K21" s="22">
        <v>40626</v>
      </c>
      <c r="L21" s="21">
        <v>-0.13781814601486733</v>
      </c>
    </row>
    <row r="22" spans="3:16" x14ac:dyDescent="0.35">
      <c r="F22" s="23" t="s">
        <v>16</v>
      </c>
      <c r="G22" s="24">
        <v>0</v>
      </c>
      <c r="H22" s="25">
        <v>0</v>
      </c>
      <c r="I22" s="26" t="s">
        <v>17</v>
      </c>
      <c r="J22" s="24">
        <v>7490</v>
      </c>
      <c r="K22" s="25">
        <v>0</v>
      </c>
      <c r="L22" s="26" t="s">
        <v>17</v>
      </c>
    </row>
    <row r="23" spans="3:16" x14ac:dyDescent="0.35">
      <c r="F23" s="23" t="s">
        <v>18</v>
      </c>
      <c r="G23" s="24">
        <v>16663</v>
      </c>
      <c r="H23" s="25">
        <v>24277</v>
      </c>
      <c r="I23" s="26">
        <v>-0.31363018494871692</v>
      </c>
      <c r="J23" s="24">
        <v>27537</v>
      </c>
      <c r="K23" s="25">
        <v>40626</v>
      </c>
      <c r="L23" s="26">
        <v>-0.32218283857628122</v>
      </c>
    </row>
    <row r="24" spans="3:16" x14ac:dyDescent="0.35">
      <c r="F24" s="19" t="s">
        <v>19</v>
      </c>
      <c r="G24" s="20">
        <v>42631</v>
      </c>
      <c r="H24" s="22">
        <v>44900</v>
      </c>
      <c r="I24" s="21">
        <v>-5.0534521158129175E-2</v>
      </c>
      <c r="J24" s="20">
        <v>103376</v>
      </c>
      <c r="K24" s="22">
        <v>114747</v>
      </c>
      <c r="L24" s="21">
        <v>-9.9096272669437976E-2</v>
      </c>
    </row>
    <row r="25" spans="3:16" x14ac:dyDescent="0.35">
      <c r="F25" s="23" t="s">
        <v>20</v>
      </c>
      <c r="G25" s="24">
        <v>41585</v>
      </c>
      <c r="H25" s="25">
        <v>43938</v>
      </c>
      <c r="I25" s="26">
        <v>-5.3552733397059495E-2</v>
      </c>
      <c r="J25" s="24">
        <v>101208</v>
      </c>
      <c r="K25" s="25">
        <v>112757</v>
      </c>
      <c r="L25" s="26">
        <v>-0.10242379630532916</v>
      </c>
    </row>
    <row r="26" spans="3:16" x14ac:dyDescent="0.35">
      <c r="F26" s="23" t="s">
        <v>21</v>
      </c>
      <c r="G26" s="24">
        <v>681</v>
      </c>
      <c r="H26" s="25">
        <v>657</v>
      </c>
      <c r="I26" s="26">
        <v>3.6529680365296802E-2</v>
      </c>
      <c r="J26" s="24">
        <v>1347</v>
      </c>
      <c r="K26" s="25">
        <v>1358</v>
      </c>
      <c r="L26" s="26">
        <v>-8.1001472754050081E-3</v>
      </c>
    </row>
    <row r="27" spans="3:16" x14ac:dyDescent="0.35">
      <c r="F27" s="23" t="s">
        <v>22</v>
      </c>
      <c r="G27" s="24">
        <v>365</v>
      </c>
      <c r="H27" s="25">
        <v>305</v>
      </c>
      <c r="I27" s="26">
        <v>0.19672131147540983</v>
      </c>
      <c r="J27" s="24">
        <v>821</v>
      </c>
      <c r="K27" s="25">
        <v>632</v>
      </c>
      <c r="L27" s="26">
        <v>0.29905063291139239</v>
      </c>
    </row>
    <row r="30" spans="3:16" x14ac:dyDescent="0.35">
      <c r="C30" s="4" t="s">
        <v>2</v>
      </c>
      <c r="D30" s="14" t="s">
        <v>23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2" spans="3:16" x14ac:dyDescent="0.35">
      <c r="F32" s="16" t="s">
        <v>9</v>
      </c>
      <c r="G32" s="17" t="s">
        <v>4</v>
      </c>
      <c r="H32" s="17" t="s">
        <v>5</v>
      </c>
      <c r="I32" s="17" t="s">
        <v>6</v>
      </c>
      <c r="J32" s="18">
        <v>45838</v>
      </c>
      <c r="K32" s="18">
        <v>45473</v>
      </c>
      <c r="L32" s="17" t="s">
        <v>6</v>
      </c>
    </row>
    <row r="33" spans="3:16" x14ac:dyDescent="0.35">
      <c r="F33" s="19" t="s">
        <v>24</v>
      </c>
      <c r="G33" s="20">
        <v>-4777</v>
      </c>
      <c r="H33" s="22">
        <v>18380</v>
      </c>
      <c r="I33" s="21">
        <v>-1.2599020674646355</v>
      </c>
      <c r="J33" s="20">
        <v>-5054</v>
      </c>
      <c r="K33" s="22">
        <v>67819</v>
      </c>
      <c r="L33" s="21">
        <v>-1.0745218891461095</v>
      </c>
    </row>
    <row r="34" spans="3:16" x14ac:dyDescent="0.35">
      <c r="F34" s="23" t="s">
        <v>25</v>
      </c>
      <c r="G34" s="24">
        <v>314</v>
      </c>
      <c r="H34" s="25">
        <v>22839</v>
      </c>
      <c r="I34" s="26">
        <v>-0.98625158719733785</v>
      </c>
      <c r="J34" s="24">
        <v>1145</v>
      </c>
      <c r="K34" s="25">
        <v>76116</v>
      </c>
      <c r="L34" s="26">
        <v>-0.984957170634295</v>
      </c>
    </row>
    <row r="35" spans="3:16" x14ac:dyDescent="0.35">
      <c r="F35" s="23" t="s">
        <v>26</v>
      </c>
      <c r="G35" s="24">
        <v>-5091</v>
      </c>
      <c r="H35" s="25">
        <v>-4459</v>
      </c>
      <c r="I35" s="26">
        <v>-0.14173581520520295</v>
      </c>
      <c r="J35" s="24">
        <v>-6199</v>
      </c>
      <c r="K35" s="25">
        <v>-8297</v>
      </c>
      <c r="L35" s="26">
        <v>0.25286248041460768</v>
      </c>
    </row>
    <row r="36" spans="3:16" x14ac:dyDescent="0.35">
      <c r="I36" s="28"/>
    </row>
    <row r="38" spans="3:16" x14ac:dyDescent="0.35">
      <c r="C38" s="4" t="s">
        <v>2</v>
      </c>
      <c r="D38" s="14" t="s">
        <v>27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40" spans="3:16" x14ac:dyDescent="0.35">
      <c r="F40" s="16" t="s">
        <v>9</v>
      </c>
      <c r="G40" s="17" t="s">
        <v>4</v>
      </c>
      <c r="H40" s="17" t="s">
        <v>5</v>
      </c>
      <c r="I40" s="17" t="s">
        <v>6</v>
      </c>
      <c r="J40" s="18">
        <v>45838</v>
      </c>
      <c r="K40" s="18">
        <v>45473</v>
      </c>
      <c r="L40" s="17" t="s">
        <v>6</v>
      </c>
    </row>
    <row r="41" spans="3:16" x14ac:dyDescent="0.35">
      <c r="F41" s="19" t="s">
        <v>27</v>
      </c>
      <c r="G41" s="20">
        <v>-40768</v>
      </c>
      <c r="H41" s="22">
        <v>-42724</v>
      </c>
      <c r="I41" s="21">
        <v>4.5782230128265142E-2</v>
      </c>
      <c r="J41" s="20">
        <v>-79059</v>
      </c>
      <c r="K41" s="22">
        <v>-56137</v>
      </c>
      <c r="L41" s="21">
        <v>-0.40832249674902471</v>
      </c>
      <c r="M41" s="27"/>
    </row>
    <row r="42" spans="3:16" x14ac:dyDescent="0.35">
      <c r="F42" s="23" t="s">
        <v>28</v>
      </c>
      <c r="G42" s="24">
        <v>-36064</v>
      </c>
      <c r="H42" s="25">
        <v>-42337</v>
      </c>
      <c r="I42" s="26">
        <v>0.14816826889009613</v>
      </c>
      <c r="J42" s="24">
        <v>-67535</v>
      </c>
      <c r="K42" s="25">
        <v>-58073</v>
      </c>
      <c r="L42" s="26">
        <v>-0.16293286036540217</v>
      </c>
      <c r="M42" s="27"/>
    </row>
    <row r="43" spans="3:16" x14ac:dyDescent="0.35">
      <c r="F43" s="23" t="s">
        <v>29</v>
      </c>
      <c r="G43" s="24">
        <v>-4704</v>
      </c>
      <c r="H43" s="25">
        <v>-387</v>
      </c>
      <c r="I43" s="26">
        <v>-11.155038759689923</v>
      </c>
      <c r="J43" s="24">
        <v>-11524</v>
      </c>
      <c r="K43" s="25">
        <v>1936</v>
      </c>
      <c r="L43" s="26">
        <v>-6.9524793388429753</v>
      </c>
    </row>
    <row r="44" spans="3:16" x14ac:dyDescent="0.35">
      <c r="I44" s="28"/>
    </row>
    <row r="46" spans="3:16" x14ac:dyDescent="0.35">
      <c r="C46" s="4" t="s">
        <v>2</v>
      </c>
      <c r="D46" s="14" t="s">
        <v>30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8" spans="3:16" x14ac:dyDescent="0.35">
      <c r="F48" s="16" t="s">
        <v>9</v>
      </c>
      <c r="G48" s="17" t="s">
        <v>4</v>
      </c>
      <c r="H48" s="17" t="s">
        <v>5</v>
      </c>
      <c r="I48" s="17" t="s">
        <v>6</v>
      </c>
      <c r="J48" s="18">
        <v>45838</v>
      </c>
      <c r="K48" s="18">
        <v>45473</v>
      </c>
      <c r="L48" s="17" t="s">
        <v>6</v>
      </c>
    </row>
    <row r="49" spans="3:16" x14ac:dyDescent="0.35">
      <c r="F49" s="29" t="s">
        <v>31</v>
      </c>
      <c r="G49" s="24">
        <v>163817</v>
      </c>
      <c r="H49" s="25">
        <v>195273</v>
      </c>
      <c r="I49" s="26">
        <v>-0.16108729829520721</v>
      </c>
      <c r="J49" s="24">
        <v>1519392</v>
      </c>
      <c r="K49" s="25">
        <v>2935917</v>
      </c>
      <c r="L49" s="26">
        <v>-0.48248128267931278</v>
      </c>
    </row>
    <row r="50" spans="3:16" x14ac:dyDescent="0.35">
      <c r="F50" s="29" t="s">
        <v>32</v>
      </c>
      <c r="G50" s="24">
        <v>100427</v>
      </c>
      <c r="H50" s="25">
        <v>145133</v>
      </c>
      <c r="I50" s="26">
        <v>-0.30803469920693433</v>
      </c>
      <c r="J50" s="24">
        <v>1377282</v>
      </c>
      <c r="K50" s="25">
        <v>2849721</v>
      </c>
      <c r="L50" s="26">
        <v>-0.51669584496166465</v>
      </c>
    </row>
    <row r="51" spans="3:16" x14ac:dyDescent="0.35">
      <c r="F51" s="30" t="s">
        <v>33</v>
      </c>
      <c r="G51" s="31">
        <v>0.61304382329062312</v>
      </c>
      <c r="H51" s="26">
        <v>0.74323127109226572</v>
      </c>
      <c r="I51" s="26"/>
      <c r="J51" s="31">
        <v>0.906469166614014</v>
      </c>
      <c r="K51" s="26">
        <v>0.97064085939759193</v>
      </c>
      <c r="L51" s="26"/>
    </row>
    <row r="52" spans="3:16" x14ac:dyDescent="0.35">
      <c r="F52" s="29" t="s">
        <v>34</v>
      </c>
      <c r="G52" s="24">
        <v>37948</v>
      </c>
      <c r="H52" s="25">
        <v>108360</v>
      </c>
      <c r="I52" s="26">
        <v>-0.64979697305278705</v>
      </c>
      <c r="J52" s="24">
        <v>1527980</v>
      </c>
      <c r="K52" s="25">
        <v>2683212</v>
      </c>
      <c r="L52" s="26">
        <v>-0.43054071016378875</v>
      </c>
    </row>
    <row r="53" spans="3:16" x14ac:dyDescent="0.35">
      <c r="F53" s="30" t="s">
        <v>35</v>
      </c>
      <c r="G53" s="31">
        <v>0.23164872998528846</v>
      </c>
      <c r="H53" s="26">
        <v>0.5549154260957736</v>
      </c>
      <c r="I53" s="26"/>
      <c r="J53" s="31">
        <v>1.0056522609043617</v>
      </c>
      <c r="K53" s="26">
        <v>0.91392638143380756</v>
      </c>
      <c r="L53" s="26"/>
    </row>
    <row r="56" spans="3:16" x14ac:dyDescent="0.35">
      <c r="C56" s="4" t="s">
        <v>2</v>
      </c>
      <c r="D56" s="14" t="s">
        <v>36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9" spans="3:16" x14ac:dyDescent="0.35">
      <c r="C59" s="13" t="s">
        <v>7</v>
      </c>
      <c r="F59" s="16" t="s">
        <v>9</v>
      </c>
      <c r="G59" s="18">
        <v>45838</v>
      </c>
      <c r="H59" s="18">
        <v>45473</v>
      </c>
      <c r="I59" s="17" t="s">
        <v>6</v>
      </c>
    </row>
    <row r="60" spans="3:16" x14ac:dyDescent="0.35">
      <c r="C60" s="13" t="s">
        <v>7</v>
      </c>
      <c r="F60" s="23" t="s">
        <v>37</v>
      </c>
      <c r="G60" s="24">
        <v>0</v>
      </c>
      <c r="H60" s="25">
        <v>0</v>
      </c>
      <c r="I60" s="26" t="s">
        <v>17</v>
      </c>
    </row>
    <row r="61" spans="3:16" x14ac:dyDescent="0.35">
      <c r="C61" s="13" t="s">
        <v>7</v>
      </c>
      <c r="F61" s="23" t="s">
        <v>38</v>
      </c>
      <c r="G61" s="24">
        <v>0</v>
      </c>
      <c r="H61" s="25">
        <v>0</v>
      </c>
      <c r="I61" s="26" t="s">
        <v>17</v>
      </c>
    </row>
    <row r="62" spans="3:16" x14ac:dyDescent="0.35">
      <c r="C62" s="13" t="s">
        <v>7</v>
      </c>
      <c r="F62" s="23" t="s">
        <v>39</v>
      </c>
      <c r="G62" s="24">
        <v>0</v>
      </c>
      <c r="H62" s="25">
        <v>2871</v>
      </c>
      <c r="I62" s="26">
        <v>-1</v>
      </c>
    </row>
    <row r="63" spans="3:16" x14ac:dyDescent="0.35">
      <c r="C63" s="13" t="s">
        <v>7</v>
      </c>
      <c r="F63" s="23" t="s">
        <v>40</v>
      </c>
      <c r="G63" s="24">
        <v>14397</v>
      </c>
      <c r="H63" s="25">
        <v>21927</v>
      </c>
      <c r="I63" s="26">
        <v>-0.34341223149541661</v>
      </c>
    </row>
    <row r="64" spans="3:16" x14ac:dyDescent="0.35">
      <c r="C64" s="13" t="s">
        <v>7</v>
      </c>
      <c r="F64" s="19" t="s">
        <v>41</v>
      </c>
      <c r="G64" s="20">
        <v>14397</v>
      </c>
      <c r="H64" s="22">
        <v>24798</v>
      </c>
      <c r="I64" s="21">
        <v>-0.41942898620856522</v>
      </c>
    </row>
    <row r="67" spans="3:16" x14ac:dyDescent="0.35">
      <c r="C67" s="4" t="s">
        <v>2</v>
      </c>
      <c r="D67" s="14" t="s">
        <v>42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</row>
    <row r="69" spans="3:16" x14ac:dyDescent="0.35">
      <c r="C69" s="13" t="s">
        <v>7</v>
      </c>
      <c r="F69" s="16" t="s">
        <v>9</v>
      </c>
      <c r="G69" s="18">
        <v>45838</v>
      </c>
      <c r="H69" s="18">
        <v>45473</v>
      </c>
      <c r="I69" s="17" t="s">
        <v>6</v>
      </c>
    </row>
    <row r="70" spans="3:16" x14ac:dyDescent="0.35">
      <c r="C70" s="13" t="s">
        <v>7</v>
      </c>
      <c r="F70" s="23" t="s">
        <v>37</v>
      </c>
      <c r="G70" s="24">
        <v>63527</v>
      </c>
      <c r="H70" s="25">
        <v>40587</v>
      </c>
      <c r="I70" s="32">
        <v>0.5652056077069012</v>
      </c>
    </row>
    <row r="71" spans="3:16" x14ac:dyDescent="0.35">
      <c r="C71" s="13" t="s">
        <v>7</v>
      </c>
      <c r="F71" s="23" t="s">
        <v>43</v>
      </c>
      <c r="G71" s="24">
        <v>43893</v>
      </c>
      <c r="H71" s="25">
        <v>40070</v>
      </c>
      <c r="I71" s="32">
        <v>9.5408035937110058E-2</v>
      </c>
    </row>
    <row r="72" spans="3:16" x14ac:dyDescent="0.35">
      <c r="C72" s="13" t="s">
        <v>7</v>
      </c>
      <c r="F72" s="23" t="s">
        <v>38</v>
      </c>
      <c r="G72" s="24">
        <v>0</v>
      </c>
      <c r="H72" s="25">
        <v>15274</v>
      </c>
      <c r="I72" s="32">
        <v>-1</v>
      </c>
    </row>
    <row r="73" spans="3:16" x14ac:dyDescent="0.35">
      <c r="C73" s="13" t="s">
        <v>7</v>
      </c>
      <c r="F73" s="23" t="s">
        <v>44</v>
      </c>
      <c r="G73" s="24">
        <v>638</v>
      </c>
      <c r="H73" s="25">
        <v>13386</v>
      </c>
      <c r="I73" s="32">
        <v>-0.95233826385776188</v>
      </c>
    </row>
    <row r="74" spans="3:16" x14ac:dyDescent="0.35">
      <c r="C74" s="13" t="s">
        <v>7</v>
      </c>
      <c r="F74" s="23" t="s">
        <v>45</v>
      </c>
      <c r="G74" s="24">
        <v>22682</v>
      </c>
      <c r="H74" s="25">
        <v>7551</v>
      </c>
      <c r="I74" s="32">
        <v>2.0038405509204078</v>
      </c>
    </row>
    <row r="75" spans="3:16" x14ac:dyDescent="0.35">
      <c r="C75" s="13" t="s">
        <v>7</v>
      </c>
      <c r="F75" s="23" t="s">
        <v>46</v>
      </c>
      <c r="G75" s="24">
        <v>800</v>
      </c>
      <c r="H75" s="25">
        <v>1863</v>
      </c>
      <c r="I75" s="32">
        <v>-0.57058507783145462</v>
      </c>
    </row>
    <row r="76" spans="3:16" x14ac:dyDescent="0.35">
      <c r="C76" s="13" t="s">
        <v>7</v>
      </c>
      <c r="F76" s="23" t="s">
        <v>47</v>
      </c>
      <c r="G76" s="24">
        <v>109419</v>
      </c>
      <c r="H76" s="25">
        <v>0</v>
      </c>
      <c r="I76" s="32" t="s">
        <v>17</v>
      </c>
    </row>
    <row r="77" spans="3:16" x14ac:dyDescent="0.35">
      <c r="C77" s="13" t="s">
        <v>7</v>
      </c>
      <c r="F77" s="23" t="s">
        <v>48</v>
      </c>
      <c r="G77" s="24">
        <v>1114</v>
      </c>
      <c r="H77" s="25">
        <v>0</v>
      </c>
      <c r="I77" s="32" t="s">
        <v>17</v>
      </c>
    </row>
    <row r="78" spans="3:16" x14ac:dyDescent="0.35">
      <c r="C78" s="13" t="s">
        <v>7</v>
      </c>
      <c r="F78" s="23" t="s">
        <v>39</v>
      </c>
      <c r="G78" s="24">
        <v>0</v>
      </c>
      <c r="H78" s="25">
        <v>0</v>
      </c>
      <c r="I78" s="32" t="s">
        <v>17</v>
      </c>
    </row>
    <row r="79" spans="3:16" x14ac:dyDescent="0.35">
      <c r="C79" s="13" t="s">
        <v>7</v>
      </c>
      <c r="F79" s="23" t="s">
        <v>49</v>
      </c>
      <c r="G79" s="24">
        <v>0</v>
      </c>
      <c r="H79" s="25">
        <v>0</v>
      </c>
      <c r="I79" s="32" t="s">
        <v>17</v>
      </c>
    </row>
    <row r="80" spans="3:16" x14ac:dyDescent="0.35">
      <c r="C80" s="13"/>
      <c r="F80" s="23" t="s">
        <v>50</v>
      </c>
      <c r="G80" s="24">
        <v>18</v>
      </c>
      <c r="H80" s="25">
        <v>30</v>
      </c>
      <c r="I80" s="32"/>
    </row>
    <row r="81" spans="3:16" x14ac:dyDescent="0.35">
      <c r="C81" s="13"/>
      <c r="F81" s="23" t="s">
        <v>51</v>
      </c>
      <c r="G81" s="24">
        <v>510</v>
      </c>
      <c r="H81" s="25">
        <v>0</v>
      </c>
      <c r="I81" s="32"/>
    </row>
    <row r="82" spans="3:16" x14ac:dyDescent="0.35">
      <c r="C82" s="13"/>
      <c r="F82" s="23" t="s">
        <v>52</v>
      </c>
      <c r="G82" s="24"/>
      <c r="H82" s="25">
        <v>0</v>
      </c>
      <c r="I82" s="32"/>
    </row>
    <row r="83" spans="3:16" x14ac:dyDescent="0.35">
      <c r="C83" s="13" t="s">
        <v>7</v>
      </c>
      <c r="F83" s="19" t="s">
        <v>53</v>
      </c>
      <c r="G83" s="20">
        <v>242601</v>
      </c>
      <c r="H83" s="22">
        <v>118761</v>
      </c>
      <c r="I83" s="33">
        <v>1.0427665647813675</v>
      </c>
    </row>
    <row r="84" spans="3:16" x14ac:dyDescent="0.35">
      <c r="G84" s="27"/>
    </row>
    <row r="85" spans="3:16" x14ac:dyDescent="0.35">
      <c r="F85" s="34"/>
      <c r="G85" s="35"/>
      <c r="H85" s="35"/>
      <c r="O85" s="34"/>
    </row>
    <row r="86" spans="3:16" x14ac:dyDescent="0.35">
      <c r="C86" s="4" t="s">
        <v>2</v>
      </c>
      <c r="D86" s="14" t="s">
        <v>54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</row>
    <row r="88" spans="3:16" x14ac:dyDescent="0.35">
      <c r="F88" s="16" t="s">
        <v>9</v>
      </c>
      <c r="G88" s="18">
        <v>45838</v>
      </c>
      <c r="H88" s="18">
        <v>45627</v>
      </c>
      <c r="I88" s="17" t="s">
        <v>6</v>
      </c>
    </row>
    <row r="89" spans="3:16" x14ac:dyDescent="0.35">
      <c r="C89" s="13" t="s">
        <v>7</v>
      </c>
      <c r="F89" s="23" t="s">
        <v>55</v>
      </c>
      <c r="G89" s="24">
        <v>3859</v>
      </c>
      <c r="H89" s="24">
        <v>17735</v>
      </c>
      <c r="I89" s="32">
        <v>-0.7824076684522131</v>
      </c>
    </row>
    <row r="90" spans="3:16" x14ac:dyDescent="0.35">
      <c r="C90" s="13" t="s">
        <v>7</v>
      </c>
      <c r="F90" s="23" t="s">
        <v>56</v>
      </c>
      <c r="G90" s="24">
        <v>0</v>
      </c>
      <c r="H90" s="24">
        <v>0</v>
      </c>
      <c r="I90" s="32" t="s">
        <v>17</v>
      </c>
    </row>
    <row r="91" spans="3:16" x14ac:dyDescent="0.35">
      <c r="C91" s="13" t="s">
        <v>7</v>
      </c>
      <c r="F91" s="23" t="s">
        <v>57</v>
      </c>
      <c r="G91" s="24">
        <v>0</v>
      </c>
      <c r="H91" s="24">
        <v>0</v>
      </c>
      <c r="I91" s="32" t="s">
        <v>17</v>
      </c>
    </row>
    <row r="92" spans="3:16" x14ac:dyDescent="0.35">
      <c r="C92" s="13" t="s">
        <v>7</v>
      </c>
      <c r="F92" s="23" t="s">
        <v>58</v>
      </c>
      <c r="G92" s="24">
        <v>826347</v>
      </c>
      <c r="H92" s="24">
        <v>342536</v>
      </c>
      <c r="I92" s="32">
        <v>1.4124384006352617</v>
      </c>
    </row>
    <row r="93" spans="3:16" x14ac:dyDescent="0.35">
      <c r="C93" s="13" t="s">
        <v>7</v>
      </c>
      <c r="F93" s="23" t="s">
        <v>59</v>
      </c>
      <c r="G93" s="24">
        <v>946722</v>
      </c>
      <c r="H93" s="24">
        <v>338725</v>
      </c>
      <c r="I93" s="32">
        <v>1.794957561443649</v>
      </c>
    </row>
    <row r="94" spans="3:16" x14ac:dyDescent="0.35">
      <c r="C94" s="13" t="s">
        <v>7</v>
      </c>
      <c r="F94" s="23" t="s">
        <v>60</v>
      </c>
      <c r="G94" s="24">
        <v>0</v>
      </c>
      <c r="H94" s="24">
        <v>0</v>
      </c>
      <c r="I94" s="32" t="s">
        <v>17</v>
      </c>
    </row>
    <row r="95" spans="3:16" x14ac:dyDescent="0.35">
      <c r="C95" s="13" t="s">
        <v>7</v>
      </c>
      <c r="F95" s="23" t="s">
        <v>61</v>
      </c>
      <c r="G95" s="24">
        <v>15947</v>
      </c>
      <c r="H95" s="24">
        <v>15695</v>
      </c>
      <c r="I95" s="32">
        <v>1.605606881172348E-2</v>
      </c>
    </row>
    <row r="96" spans="3:16" x14ac:dyDescent="0.35">
      <c r="C96" s="13"/>
      <c r="F96" s="23"/>
      <c r="G96" s="24">
        <v>6971797</v>
      </c>
      <c r="H96" s="24">
        <v>0</v>
      </c>
      <c r="I96" s="32"/>
    </row>
    <row r="97" spans="3:9" x14ac:dyDescent="0.35">
      <c r="C97" s="13" t="s">
        <v>7</v>
      </c>
      <c r="F97" s="19" t="s">
        <v>62</v>
      </c>
      <c r="G97" s="20">
        <v>8764672</v>
      </c>
      <c r="H97" s="20">
        <v>714691</v>
      </c>
      <c r="I97" s="33">
        <v>11.26358244332166</v>
      </c>
    </row>
    <row r="98" spans="3:9" x14ac:dyDescent="0.35">
      <c r="C98" s="13" t="s">
        <v>7</v>
      </c>
      <c r="F98" s="23"/>
      <c r="G98" s="24"/>
      <c r="H98" s="24"/>
      <c r="I98" s="32" t="s">
        <v>17</v>
      </c>
    </row>
    <row r="99" spans="3:9" x14ac:dyDescent="0.35">
      <c r="C99" s="13" t="s">
        <v>7</v>
      </c>
      <c r="F99" s="23" t="s">
        <v>63</v>
      </c>
      <c r="G99" s="24">
        <v>12619901</v>
      </c>
      <c r="H99" s="24">
        <v>19434328</v>
      </c>
      <c r="I99" s="32">
        <v>-0.35063867399994486</v>
      </c>
    </row>
    <row r="100" spans="3:9" x14ac:dyDescent="0.35">
      <c r="C100" s="13" t="s">
        <v>7</v>
      </c>
      <c r="F100" s="23" t="s">
        <v>64</v>
      </c>
      <c r="G100" s="24">
        <v>112640</v>
      </c>
      <c r="H100" s="24">
        <v>115260</v>
      </c>
      <c r="I100" s="32">
        <v>-2.2731216380357452E-2</v>
      </c>
    </row>
    <row r="101" spans="3:9" x14ac:dyDescent="0.35">
      <c r="C101" s="13" t="s">
        <v>7</v>
      </c>
      <c r="F101" s="23" t="s">
        <v>59</v>
      </c>
      <c r="G101" s="24">
        <v>0</v>
      </c>
      <c r="H101" s="24">
        <v>0</v>
      </c>
      <c r="I101" s="32" t="s">
        <v>17</v>
      </c>
    </row>
    <row r="102" spans="3:9" x14ac:dyDescent="0.35">
      <c r="C102" s="13" t="s">
        <v>7</v>
      </c>
      <c r="F102" s="23" t="s">
        <v>65</v>
      </c>
      <c r="G102" s="24">
        <v>3625</v>
      </c>
      <c r="H102" s="24">
        <v>4158</v>
      </c>
      <c r="I102" s="32">
        <v>-0.12818662818662818</v>
      </c>
    </row>
    <row r="103" spans="3:9" x14ac:dyDescent="0.35">
      <c r="C103" s="13" t="s">
        <v>7</v>
      </c>
      <c r="F103" s="23" t="s">
        <v>66</v>
      </c>
      <c r="G103" s="24">
        <v>0</v>
      </c>
      <c r="H103" s="24">
        <v>0</v>
      </c>
      <c r="I103" s="32" t="s">
        <v>17</v>
      </c>
    </row>
    <row r="104" spans="3:9" x14ac:dyDescent="0.35">
      <c r="C104" s="13" t="s">
        <v>7</v>
      </c>
      <c r="F104" s="23" t="s">
        <v>67</v>
      </c>
      <c r="G104" s="24">
        <v>1924</v>
      </c>
      <c r="H104" s="24">
        <v>2245</v>
      </c>
      <c r="I104" s="32">
        <v>-0.14298440979955457</v>
      </c>
    </row>
    <row r="105" spans="3:9" x14ac:dyDescent="0.35">
      <c r="C105" s="13" t="s">
        <v>7</v>
      </c>
      <c r="F105" s="23" t="s">
        <v>68</v>
      </c>
      <c r="G105" s="24">
        <v>1148951</v>
      </c>
      <c r="H105" s="24">
        <v>1742975</v>
      </c>
      <c r="I105" s="32">
        <v>-0.34081039601830204</v>
      </c>
    </row>
    <row r="106" spans="3:9" x14ac:dyDescent="0.35">
      <c r="C106" s="13" t="s">
        <v>7</v>
      </c>
      <c r="F106" s="23" t="s">
        <v>69</v>
      </c>
      <c r="G106" s="24">
        <v>0</v>
      </c>
      <c r="H106" s="24">
        <v>0</v>
      </c>
      <c r="I106" s="32" t="s">
        <v>17</v>
      </c>
    </row>
    <row r="107" spans="3:9" x14ac:dyDescent="0.35">
      <c r="C107" s="13" t="s">
        <v>7</v>
      </c>
      <c r="F107" s="23" t="s">
        <v>70</v>
      </c>
      <c r="G107" s="24">
        <v>0</v>
      </c>
      <c r="H107" s="24">
        <v>0</v>
      </c>
      <c r="I107" s="32" t="s">
        <v>17</v>
      </c>
    </row>
    <row r="108" spans="3:9" x14ac:dyDescent="0.35">
      <c r="C108" s="13" t="s">
        <v>7</v>
      </c>
      <c r="F108" s="23" t="s">
        <v>71</v>
      </c>
      <c r="G108" s="24">
        <v>948</v>
      </c>
      <c r="H108" s="24">
        <v>0</v>
      </c>
      <c r="I108" s="32" t="s">
        <v>17</v>
      </c>
    </row>
    <row r="109" spans="3:9" x14ac:dyDescent="0.35">
      <c r="C109" s="13" t="s">
        <v>7</v>
      </c>
      <c r="F109" s="23" t="s">
        <v>72</v>
      </c>
      <c r="G109" s="24">
        <v>1230</v>
      </c>
      <c r="H109" s="24">
        <v>1015</v>
      </c>
      <c r="I109" s="32">
        <v>0.21182266009852216</v>
      </c>
    </row>
    <row r="110" spans="3:9" x14ac:dyDescent="0.35">
      <c r="C110" s="13" t="s">
        <v>7</v>
      </c>
      <c r="F110" s="19" t="s">
        <v>73</v>
      </c>
      <c r="G110" s="20">
        <v>13889219</v>
      </c>
      <c r="H110" s="20">
        <v>21299981</v>
      </c>
      <c r="I110" s="33">
        <v>-0.34792340894576385</v>
      </c>
    </row>
    <row r="111" spans="3:9" x14ac:dyDescent="0.35">
      <c r="C111" s="13" t="s">
        <v>7</v>
      </c>
      <c r="F111" s="23"/>
      <c r="G111" s="24"/>
      <c r="H111" s="24"/>
      <c r="I111" s="32" t="s">
        <v>17</v>
      </c>
    </row>
    <row r="112" spans="3:9" x14ac:dyDescent="0.35">
      <c r="C112" s="13" t="s">
        <v>7</v>
      </c>
      <c r="F112" s="36" t="s">
        <v>74</v>
      </c>
      <c r="G112" s="37">
        <v>22653891</v>
      </c>
      <c r="H112" s="37">
        <v>22014672</v>
      </c>
      <c r="I112" s="38">
        <v>2.9036044688742126E-2</v>
      </c>
    </row>
    <row r="113" spans="3:9" x14ac:dyDescent="0.35">
      <c r="C113" s="13" t="s">
        <v>7</v>
      </c>
      <c r="F113" s="39" t="s">
        <v>75</v>
      </c>
      <c r="G113" s="40">
        <v>5566.5179240577245</v>
      </c>
      <c r="H113" s="40">
        <v>4992.9514759080548</v>
      </c>
      <c r="I113" s="41">
        <v>0.11487522979488933</v>
      </c>
    </row>
    <row r="114" spans="3:9" x14ac:dyDescent="0.35">
      <c r="C114" s="13" t="s">
        <v>7</v>
      </c>
      <c r="F114" s="23"/>
      <c r="G114" s="24"/>
      <c r="H114" s="24"/>
      <c r="I114" s="32" t="s">
        <v>17</v>
      </c>
    </row>
    <row r="115" spans="3:9" x14ac:dyDescent="0.35">
      <c r="C115" s="13" t="s">
        <v>7</v>
      </c>
      <c r="F115" s="23" t="s">
        <v>76</v>
      </c>
      <c r="G115" s="24">
        <v>598540</v>
      </c>
      <c r="H115" s="24">
        <v>27369</v>
      </c>
      <c r="I115" s="32">
        <v>20.869268150096826</v>
      </c>
    </row>
    <row r="116" spans="3:9" x14ac:dyDescent="0.35">
      <c r="C116" s="13" t="s">
        <v>7</v>
      </c>
      <c r="F116" s="23" t="s">
        <v>77</v>
      </c>
      <c r="G116" s="24">
        <v>1717</v>
      </c>
      <c r="H116" s="24">
        <v>2050</v>
      </c>
      <c r="I116" s="32">
        <v>-0.16243902439024391</v>
      </c>
    </row>
    <row r="117" spans="3:9" x14ac:dyDescent="0.35">
      <c r="C117" s="13" t="s">
        <v>7</v>
      </c>
      <c r="F117" s="23" t="s">
        <v>78</v>
      </c>
      <c r="G117" s="24">
        <v>161742</v>
      </c>
      <c r="H117" s="24">
        <v>164744</v>
      </c>
      <c r="I117" s="32">
        <v>-1.8222211431068811E-2</v>
      </c>
    </row>
    <row r="118" spans="3:9" x14ac:dyDescent="0.35">
      <c r="C118" s="13" t="s">
        <v>7</v>
      </c>
      <c r="F118" s="23" t="s">
        <v>79</v>
      </c>
      <c r="G118" s="24">
        <v>468410</v>
      </c>
      <c r="H118" s="24">
        <v>154061</v>
      </c>
      <c r="I118" s="32">
        <v>2.0404190547899859</v>
      </c>
    </row>
    <row r="119" spans="3:9" x14ac:dyDescent="0.35">
      <c r="C119" s="13" t="s">
        <v>7</v>
      </c>
      <c r="F119" s="23" t="s">
        <v>80</v>
      </c>
      <c r="G119" s="24">
        <v>0</v>
      </c>
      <c r="H119" s="24">
        <v>55</v>
      </c>
      <c r="I119" s="32">
        <v>-1</v>
      </c>
    </row>
    <row r="120" spans="3:9" x14ac:dyDescent="0.35">
      <c r="C120" s="13" t="s">
        <v>7</v>
      </c>
      <c r="F120" s="23" t="s">
        <v>81</v>
      </c>
      <c r="G120" s="24">
        <v>3420</v>
      </c>
      <c r="H120" s="24">
        <v>218015</v>
      </c>
      <c r="I120" s="32">
        <v>-0.98431300598582672</v>
      </c>
    </row>
    <row r="121" spans="3:9" x14ac:dyDescent="0.35">
      <c r="C121" s="13" t="s">
        <v>7</v>
      </c>
      <c r="F121" s="23" t="s">
        <v>82</v>
      </c>
      <c r="G121" s="24">
        <v>9813</v>
      </c>
      <c r="H121" s="24">
        <v>18737</v>
      </c>
      <c r="I121" s="32">
        <v>-0.47627688530714629</v>
      </c>
    </row>
    <row r="122" spans="3:9" x14ac:dyDescent="0.35">
      <c r="C122" s="13" t="s">
        <v>7</v>
      </c>
      <c r="F122" s="23" t="s">
        <v>83</v>
      </c>
      <c r="G122" s="24"/>
      <c r="H122" s="24"/>
      <c r="I122" s="32" t="s">
        <v>17</v>
      </c>
    </row>
    <row r="123" spans="3:9" x14ac:dyDescent="0.35">
      <c r="C123" s="13" t="s">
        <v>7</v>
      </c>
      <c r="F123" s="23" t="s">
        <v>84</v>
      </c>
      <c r="G123" s="24"/>
      <c r="H123" s="24"/>
      <c r="I123" s="32" t="s">
        <v>17</v>
      </c>
    </row>
    <row r="124" spans="3:9" x14ac:dyDescent="0.35">
      <c r="C124" s="13"/>
      <c r="F124" s="23" t="s">
        <v>85</v>
      </c>
      <c r="G124" s="24">
        <v>127472</v>
      </c>
      <c r="H124" s="24">
        <v>153880</v>
      </c>
      <c r="I124" s="32"/>
    </row>
    <row r="125" spans="3:9" x14ac:dyDescent="0.35">
      <c r="C125" s="13"/>
      <c r="F125" s="23" t="s">
        <v>84</v>
      </c>
      <c r="G125" s="24">
        <v>2576</v>
      </c>
      <c r="H125" s="24">
        <v>3730</v>
      </c>
      <c r="I125" s="32"/>
    </row>
    <row r="126" spans="3:9" x14ac:dyDescent="0.35">
      <c r="C126" s="13"/>
      <c r="F126" s="23"/>
      <c r="G126" s="24"/>
      <c r="H126" s="24"/>
      <c r="I126" s="32"/>
    </row>
    <row r="127" spans="3:9" x14ac:dyDescent="0.35">
      <c r="C127" s="13" t="s">
        <v>7</v>
      </c>
      <c r="F127" s="19" t="s">
        <v>86</v>
      </c>
      <c r="G127" s="20">
        <v>1373690</v>
      </c>
      <c r="H127" s="20">
        <v>742641</v>
      </c>
      <c r="I127" s="33">
        <v>0.84973627903657356</v>
      </c>
    </row>
    <row r="128" spans="3:9" x14ac:dyDescent="0.35">
      <c r="C128" s="13" t="s">
        <v>7</v>
      </c>
      <c r="F128" s="23"/>
      <c r="G128" s="24"/>
      <c r="H128" s="24"/>
      <c r="I128" s="32" t="s">
        <v>17</v>
      </c>
    </row>
    <row r="129" spans="3:9" x14ac:dyDescent="0.35">
      <c r="C129" s="13" t="s">
        <v>7</v>
      </c>
      <c r="F129" s="23" t="s">
        <v>87</v>
      </c>
      <c r="G129" s="24">
        <v>524868</v>
      </c>
      <c r="H129" s="24">
        <v>892491</v>
      </c>
      <c r="I129" s="32">
        <v>-0.41190667468915654</v>
      </c>
    </row>
    <row r="130" spans="3:9" x14ac:dyDescent="0.35">
      <c r="C130" s="13" t="s">
        <v>7</v>
      </c>
      <c r="F130" s="23" t="s">
        <v>77</v>
      </c>
      <c r="G130" s="24">
        <v>2591</v>
      </c>
      <c r="H130" s="24">
        <v>2813</v>
      </c>
      <c r="I130" s="32">
        <v>-7.8919303234980448E-2</v>
      </c>
    </row>
    <row r="131" spans="3:9" x14ac:dyDescent="0.35">
      <c r="C131" s="13" t="s">
        <v>7</v>
      </c>
      <c r="F131" s="23" t="s">
        <v>78</v>
      </c>
      <c r="G131" s="24">
        <v>651240</v>
      </c>
      <c r="H131" s="24">
        <v>671105</v>
      </c>
      <c r="I131" s="32">
        <v>-2.9600435103299783E-2</v>
      </c>
    </row>
    <row r="132" spans="3:9" x14ac:dyDescent="0.35">
      <c r="C132" s="13" t="s">
        <v>7</v>
      </c>
      <c r="F132" s="23" t="s">
        <v>88</v>
      </c>
      <c r="G132" s="24">
        <v>901526</v>
      </c>
      <c r="H132" s="24">
        <v>934868</v>
      </c>
      <c r="I132" s="32">
        <v>-3.566492809680083E-2</v>
      </c>
    </row>
    <row r="133" spans="3:9" x14ac:dyDescent="0.35">
      <c r="C133" s="13" t="s">
        <v>7</v>
      </c>
      <c r="F133" s="23" t="s">
        <v>89</v>
      </c>
      <c r="G133" s="24">
        <v>1897</v>
      </c>
      <c r="H133" s="24">
        <v>1897</v>
      </c>
      <c r="I133" s="32">
        <v>0</v>
      </c>
    </row>
    <row r="134" spans="3:9" x14ac:dyDescent="0.35">
      <c r="C134" s="13" t="s">
        <v>7</v>
      </c>
      <c r="F134" s="23" t="s">
        <v>56</v>
      </c>
      <c r="G134" s="24">
        <v>0</v>
      </c>
      <c r="H134" s="24">
        <v>1167</v>
      </c>
      <c r="I134" s="32">
        <v>-1</v>
      </c>
    </row>
    <row r="135" spans="3:9" x14ac:dyDescent="0.35">
      <c r="C135" s="13" t="s">
        <v>7</v>
      </c>
      <c r="F135" s="23" t="s">
        <v>90</v>
      </c>
      <c r="G135" s="24"/>
      <c r="H135" s="24"/>
      <c r="I135" s="32" t="s">
        <v>17</v>
      </c>
    </row>
    <row r="136" spans="3:9" x14ac:dyDescent="0.35">
      <c r="C136" s="13" t="s">
        <v>7</v>
      </c>
      <c r="F136" s="19" t="s">
        <v>91</v>
      </c>
      <c r="G136" s="20">
        <v>2082122</v>
      </c>
      <c r="H136" s="20">
        <v>2504341</v>
      </c>
      <c r="I136" s="33">
        <v>-0.16859485189916229</v>
      </c>
    </row>
    <row r="137" spans="3:9" x14ac:dyDescent="0.35">
      <c r="C137" s="13" t="s">
        <v>7</v>
      </c>
      <c r="F137" s="23"/>
      <c r="G137" s="24"/>
      <c r="H137" s="24"/>
      <c r="I137" s="32" t="s">
        <v>17</v>
      </c>
    </row>
    <row r="138" spans="3:9" x14ac:dyDescent="0.35">
      <c r="C138" s="13" t="s">
        <v>7</v>
      </c>
      <c r="F138" s="36" t="s">
        <v>92</v>
      </c>
      <c r="G138" s="37">
        <v>3455812</v>
      </c>
      <c r="H138" s="37">
        <v>3246982</v>
      </c>
      <c r="I138" s="38">
        <v>6.4315108614707447E-2</v>
      </c>
    </row>
    <row r="139" spans="3:9" x14ac:dyDescent="0.35">
      <c r="C139" s="13" t="s">
        <v>7</v>
      </c>
      <c r="F139" s="39" t="s">
        <v>75</v>
      </c>
      <c r="G139" s="40">
        <v>849.1627085242784</v>
      </c>
      <c r="H139" s="40">
        <v>736.41903768300017</v>
      </c>
      <c r="I139" s="41">
        <v>0.15309717032303286</v>
      </c>
    </row>
    <row r="140" spans="3:9" x14ac:dyDescent="0.35">
      <c r="C140" s="13" t="s">
        <v>7</v>
      </c>
      <c r="F140" s="23"/>
      <c r="G140" s="24"/>
      <c r="H140" s="24"/>
      <c r="I140" s="32" t="s">
        <v>17</v>
      </c>
    </row>
    <row r="141" spans="3:9" x14ac:dyDescent="0.35">
      <c r="C141" s="13" t="s">
        <v>7</v>
      </c>
      <c r="F141" s="23" t="s">
        <v>93</v>
      </c>
      <c r="G141" s="24">
        <v>54697</v>
      </c>
      <c r="H141" s="24">
        <v>54697</v>
      </c>
      <c r="I141" s="32">
        <v>0</v>
      </c>
    </row>
    <row r="142" spans="3:9" x14ac:dyDescent="0.35">
      <c r="C142" s="13" t="s">
        <v>7</v>
      </c>
      <c r="F142" s="23" t="s">
        <v>94</v>
      </c>
      <c r="G142" s="24">
        <v>1503373</v>
      </c>
      <c r="H142" s="24">
        <v>1503373</v>
      </c>
      <c r="I142" s="32">
        <v>0</v>
      </c>
    </row>
    <row r="143" spans="3:9" x14ac:dyDescent="0.35">
      <c r="C143" s="13"/>
      <c r="F143" s="23" t="s">
        <v>95</v>
      </c>
      <c r="G143" s="24">
        <v>-481582</v>
      </c>
      <c r="H143" s="24">
        <v>-428360</v>
      </c>
      <c r="I143" s="32"/>
    </row>
    <row r="144" spans="3:9" x14ac:dyDescent="0.35">
      <c r="C144" s="13" t="s">
        <v>7</v>
      </c>
      <c r="F144" s="23" t="s">
        <v>96</v>
      </c>
      <c r="G144" s="24">
        <v>711798</v>
      </c>
      <c r="H144" s="24">
        <v>1110895</v>
      </c>
      <c r="I144" s="32">
        <v>-0.35925717552063874</v>
      </c>
    </row>
    <row r="145" spans="3:16" x14ac:dyDescent="0.35">
      <c r="C145" s="13" t="s">
        <v>7</v>
      </c>
      <c r="F145" s="23" t="s">
        <v>97</v>
      </c>
      <c r="G145" s="24">
        <v>5300095</v>
      </c>
      <c r="H145" s="24">
        <v>3344004</v>
      </c>
      <c r="I145" s="32">
        <v>0.58495474287710181</v>
      </c>
    </row>
    <row r="146" spans="3:16" x14ac:dyDescent="0.35">
      <c r="C146" s="13" t="s">
        <v>7</v>
      </c>
      <c r="F146" s="23" t="s">
        <v>98</v>
      </c>
      <c r="G146" s="24">
        <v>274951</v>
      </c>
      <c r="H146" s="24">
        <v>396439</v>
      </c>
      <c r="I146" s="32">
        <v>-0.30644815469719178</v>
      </c>
    </row>
    <row r="147" spans="3:16" x14ac:dyDescent="0.35">
      <c r="C147" s="13" t="s">
        <v>7</v>
      </c>
      <c r="F147" s="23" t="s">
        <v>99</v>
      </c>
      <c r="G147" s="24">
        <v>10306767</v>
      </c>
      <c r="H147" s="24">
        <v>10254655</v>
      </c>
      <c r="I147" s="32">
        <v>5.0817896847821795E-3</v>
      </c>
    </row>
    <row r="148" spans="3:16" x14ac:dyDescent="0.35">
      <c r="C148" s="13" t="s">
        <v>7</v>
      </c>
      <c r="F148" s="23" t="s">
        <v>100</v>
      </c>
      <c r="G148" s="24">
        <v>1527980</v>
      </c>
      <c r="H148" s="24">
        <v>2531987</v>
      </c>
      <c r="I148" s="32">
        <v>-0.39652928707769824</v>
      </c>
    </row>
    <row r="149" spans="3:16" x14ac:dyDescent="0.35">
      <c r="C149" s="13" t="s">
        <v>7</v>
      </c>
      <c r="F149" s="36" t="s">
        <v>101</v>
      </c>
      <c r="G149" s="37">
        <v>19198079</v>
      </c>
      <c r="H149" s="37">
        <v>18767690</v>
      </c>
      <c r="I149" s="38">
        <v>2.2932444003497501E-2</v>
      </c>
    </row>
    <row r="150" spans="3:16" x14ac:dyDescent="0.35">
      <c r="C150" s="13" t="s">
        <v>7</v>
      </c>
      <c r="F150" s="39" t="s">
        <v>75</v>
      </c>
      <c r="G150" s="40">
        <v>4717.3552155334464</v>
      </c>
      <c r="H150" s="40">
        <v>4256.5324382250546</v>
      </c>
      <c r="I150" s="41">
        <v>0.10826248454494376</v>
      </c>
    </row>
    <row r="154" spans="3:16" x14ac:dyDescent="0.35">
      <c r="C154" s="4" t="s">
        <v>2</v>
      </c>
      <c r="D154" s="14" t="s">
        <v>102</v>
      </c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</row>
    <row r="156" spans="3:16" x14ac:dyDescent="0.35">
      <c r="F156" s="16" t="s">
        <v>9</v>
      </c>
      <c r="G156" s="17" t="s">
        <v>4</v>
      </c>
      <c r="H156" s="17" t="s">
        <v>5</v>
      </c>
      <c r="I156" s="17" t="s">
        <v>6</v>
      </c>
      <c r="J156" s="18">
        <v>45838</v>
      </c>
      <c r="K156" s="18">
        <v>45473</v>
      </c>
      <c r="L156" s="17" t="s">
        <v>6</v>
      </c>
    </row>
    <row r="157" spans="3:16" x14ac:dyDescent="0.35">
      <c r="C157" s="42" t="s">
        <v>7</v>
      </c>
      <c r="F157" s="19" t="s">
        <v>31</v>
      </c>
      <c r="G157" s="20">
        <v>163817</v>
      </c>
      <c r="H157" s="43">
        <v>195273</v>
      </c>
      <c r="I157" s="33">
        <v>-0.16108729829520721</v>
      </c>
      <c r="J157" s="20">
        <v>1519392</v>
      </c>
      <c r="K157" s="43">
        <v>2935917</v>
      </c>
      <c r="L157" s="33">
        <v>-0.48248128267931278</v>
      </c>
    </row>
    <row r="158" spans="3:16" x14ac:dyDescent="0.35">
      <c r="C158" s="42" t="s">
        <v>7</v>
      </c>
      <c r="F158" s="23" t="s">
        <v>103</v>
      </c>
      <c r="G158" s="24">
        <v>0</v>
      </c>
      <c r="H158" s="25">
        <v>43</v>
      </c>
      <c r="I158" s="32">
        <v>-1</v>
      </c>
      <c r="J158" s="24">
        <v>7519</v>
      </c>
      <c r="K158" s="25">
        <v>4932</v>
      </c>
      <c r="L158" s="32">
        <v>0.52453365774533656</v>
      </c>
    </row>
    <row r="159" spans="3:16" x14ac:dyDescent="0.35">
      <c r="C159" s="42" t="s">
        <v>7</v>
      </c>
      <c r="F159" s="23" t="s">
        <v>104</v>
      </c>
      <c r="G159" s="24">
        <v>54831</v>
      </c>
      <c r="H159" s="25">
        <v>62113</v>
      </c>
      <c r="I159" s="32">
        <v>-0.11723793730780996</v>
      </c>
      <c r="J159" s="24">
        <v>118243</v>
      </c>
      <c r="K159" s="25">
        <v>23251</v>
      </c>
      <c r="L159" s="32">
        <v>4.0855016988516626</v>
      </c>
    </row>
    <row r="160" spans="3:16" x14ac:dyDescent="0.35">
      <c r="C160" s="42" t="s">
        <v>7</v>
      </c>
      <c r="F160" s="23" t="s">
        <v>13</v>
      </c>
      <c r="G160" s="24">
        <v>108986</v>
      </c>
      <c r="H160" s="25">
        <v>133117</v>
      </c>
      <c r="I160" s="32">
        <v>-0.18127662131808861</v>
      </c>
      <c r="J160" s="24">
        <v>1393630</v>
      </c>
      <c r="K160" s="25">
        <v>2907734</v>
      </c>
      <c r="L160" s="32">
        <v>-0.52071613153060081</v>
      </c>
    </row>
    <row r="161" spans="3:12" x14ac:dyDescent="0.35">
      <c r="C161" s="42" t="s">
        <v>7</v>
      </c>
      <c r="F161" s="19" t="str">
        <f>+F21</f>
        <v>Cost of ordinary activities</v>
      </c>
      <c r="G161" s="20">
        <v>16663</v>
      </c>
      <c r="H161" s="43">
        <v>24277</v>
      </c>
      <c r="I161" s="33">
        <v>-0.31363018494871692</v>
      </c>
      <c r="J161" s="20">
        <v>35027</v>
      </c>
      <c r="K161" s="43">
        <v>40626</v>
      </c>
      <c r="L161" s="33">
        <v>-0.13781814601486733</v>
      </c>
    </row>
    <row r="162" spans="3:12" x14ac:dyDescent="0.35">
      <c r="C162" s="42" t="s">
        <v>7</v>
      </c>
      <c r="F162" s="23" t="str">
        <f>+F22</f>
        <v>Cost of sales of financial activity</v>
      </c>
      <c r="G162" s="24">
        <v>0</v>
      </c>
      <c r="H162" s="25">
        <v>0</v>
      </c>
      <c r="I162" s="32" t="s">
        <v>17</v>
      </c>
      <c r="J162" s="24">
        <v>7490</v>
      </c>
      <c r="K162" s="25">
        <v>0</v>
      </c>
      <c r="L162" s="32" t="s">
        <v>17</v>
      </c>
    </row>
    <row r="163" spans="3:12" x14ac:dyDescent="0.35">
      <c r="C163" s="42" t="s">
        <v>7</v>
      </c>
      <c r="F163" s="23" t="str">
        <f>+F23</f>
        <v>Cost of sales of real estate business</v>
      </c>
      <c r="G163" s="24">
        <v>16663</v>
      </c>
      <c r="H163" s="25">
        <v>24277</v>
      </c>
      <c r="I163" s="32">
        <v>-0.31363018494871692</v>
      </c>
      <c r="J163" s="24">
        <v>27537</v>
      </c>
      <c r="K163" s="25">
        <v>40626</v>
      </c>
      <c r="L163" s="32">
        <v>-0.32218283857628122</v>
      </c>
    </row>
    <row r="164" spans="3:12" x14ac:dyDescent="0.35">
      <c r="C164" s="42" t="s">
        <v>7</v>
      </c>
      <c r="F164" s="36" t="s">
        <v>105</v>
      </c>
      <c r="G164" s="44">
        <v>147154</v>
      </c>
      <c r="H164" s="45">
        <v>170996</v>
      </c>
      <c r="I164" s="46">
        <v>-0.13943016210905518</v>
      </c>
      <c r="J164" s="44">
        <v>1484365</v>
      </c>
      <c r="K164" s="45">
        <v>2895291</v>
      </c>
      <c r="L164" s="46">
        <v>-0.48731750970800519</v>
      </c>
    </row>
    <row r="165" spans="3:12" x14ac:dyDescent="0.35">
      <c r="C165" s="42" t="s">
        <v>7</v>
      </c>
      <c r="F165" s="39" t="s">
        <v>106</v>
      </c>
      <c r="G165" s="47">
        <v>0.89828283999829073</v>
      </c>
      <c r="H165" s="48">
        <v>0.87567661683898956</v>
      </c>
      <c r="I165" s="49"/>
      <c r="J165" s="47">
        <v>0.97694669973252457</v>
      </c>
      <c r="K165" s="48">
        <v>0.98616241535438498</v>
      </c>
      <c r="L165" s="49"/>
    </row>
    <row r="166" spans="3:12" x14ac:dyDescent="0.35">
      <c r="C166" s="42" t="s">
        <v>7</v>
      </c>
      <c r="F166" s="19" t="s">
        <v>19</v>
      </c>
      <c r="G166" s="20">
        <v>42631</v>
      </c>
      <c r="H166" s="43">
        <v>44900</v>
      </c>
      <c r="I166" s="33">
        <v>-5.0534521158129175E-2</v>
      </c>
      <c r="J166" s="20">
        <v>103376</v>
      </c>
      <c r="K166" s="43">
        <v>114747</v>
      </c>
      <c r="L166" s="33">
        <v>-9.9096272669437976E-2</v>
      </c>
    </row>
    <row r="167" spans="3:12" x14ac:dyDescent="0.35">
      <c r="C167" s="42" t="s">
        <v>7</v>
      </c>
      <c r="F167" s="23" t="s">
        <v>20</v>
      </c>
      <c r="G167" s="24">
        <v>41585</v>
      </c>
      <c r="H167" s="25">
        <v>43938</v>
      </c>
      <c r="I167" s="32">
        <v>-5.3552733397059495E-2</v>
      </c>
      <c r="J167" s="24">
        <v>101208</v>
      </c>
      <c r="K167" s="25">
        <v>112757</v>
      </c>
      <c r="L167" s="32">
        <v>-0.10242379630532916</v>
      </c>
    </row>
    <row r="168" spans="3:12" x14ac:dyDescent="0.35">
      <c r="C168" s="42" t="s">
        <v>7</v>
      </c>
      <c r="F168" s="23" t="s">
        <v>107</v>
      </c>
      <c r="G168" s="24">
        <v>681</v>
      </c>
      <c r="H168" s="25">
        <v>657</v>
      </c>
      <c r="I168" s="32">
        <v>3.6529680365296802E-2</v>
      </c>
      <c r="J168" s="24">
        <v>1347</v>
      </c>
      <c r="K168" s="25">
        <v>1358</v>
      </c>
      <c r="L168" s="32">
        <v>-8.1001472754050081E-3</v>
      </c>
    </row>
    <row r="169" spans="3:12" x14ac:dyDescent="0.35">
      <c r="C169" s="42" t="s">
        <v>7</v>
      </c>
      <c r="F169" s="23" t="s">
        <v>22</v>
      </c>
      <c r="G169" s="24">
        <v>365</v>
      </c>
      <c r="H169" s="25">
        <v>305</v>
      </c>
      <c r="I169" s="32">
        <v>0.19672131147540983</v>
      </c>
      <c r="J169" s="24">
        <v>821</v>
      </c>
      <c r="K169" s="25">
        <v>632</v>
      </c>
      <c r="L169" s="32">
        <v>0.29905063291139239</v>
      </c>
    </row>
    <row r="170" spans="3:12" x14ac:dyDescent="0.35">
      <c r="C170" s="42" t="s">
        <v>7</v>
      </c>
      <c r="F170" s="23" t="s">
        <v>108</v>
      </c>
      <c r="G170" s="24"/>
      <c r="H170" s="25"/>
      <c r="I170" s="32" t="s">
        <v>17</v>
      </c>
      <c r="J170" s="24"/>
      <c r="K170" s="25"/>
      <c r="L170" s="32" t="s">
        <v>17</v>
      </c>
    </row>
    <row r="171" spans="3:12" x14ac:dyDescent="0.35">
      <c r="C171" s="42" t="s">
        <v>7</v>
      </c>
      <c r="F171" s="19" t="str">
        <f>+F33</f>
        <v>Other revenue and expenditures</v>
      </c>
      <c r="G171" s="20">
        <v>-4777</v>
      </c>
      <c r="H171" s="43">
        <v>18380</v>
      </c>
      <c r="I171" s="33">
        <v>-1.2599020674646355</v>
      </c>
      <c r="J171" s="20">
        <v>-5054</v>
      </c>
      <c r="K171" s="43">
        <v>67819</v>
      </c>
      <c r="L171" s="33">
        <v>-1.0745218891461095</v>
      </c>
    </row>
    <row r="172" spans="3:12" x14ac:dyDescent="0.35">
      <c r="C172" s="42" t="s">
        <v>7</v>
      </c>
      <c r="F172" s="23" t="str">
        <f>+F34</f>
        <v>Other revenue</v>
      </c>
      <c r="G172" s="24">
        <v>314</v>
      </c>
      <c r="H172" s="25">
        <v>22839</v>
      </c>
      <c r="I172" s="32">
        <v>-0.98625158719733785</v>
      </c>
      <c r="J172" s="24">
        <v>1145</v>
      </c>
      <c r="K172" s="25">
        <v>76116</v>
      </c>
      <c r="L172" s="32">
        <v>-0.984957170634295</v>
      </c>
    </row>
    <row r="173" spans="3:12" x14ac:dyDescent="0.35">
      <c r="C173" s="42" t="s">
        <v>7</v>
      </c>
      <c r="F173" s="23" t="str">
        <f>+F35</f>
        <v>Other expenditures</v>
      </c>
      <c r="G173" s="24">
        <v>-5091</v>
      </c>
      <c r="H173" s="25">
        <v>-4459</v>
      </c>
      <c r="I173" s="32">
        <v>-0.14173581520520295</v>
      </c>
      <c r="J173" s="24">
        <v>-6199</v>
      </c>
      <c r="K173" s="25">
        <v>-8297</v>
      </c>
      <c r="L173" s="32">
        <v>0.25286248041460768</v>
      </c>
    </row>
    <row r="174" spans="3:12" x14ac:dyDescent="0.35">
      <c r="C174" s="42" t="s">
        <v>7</v>
      </c>
      <c r="F174" s="23" t="s">
        <v>109</v>
      </c>
      <c r="G174" s="24">
        <v>0</v>
      </c>
      <c r="H174" s="25">
        <v>0</v>
      </c>
      <c r="I174" s="32" t="s">
        <v>17</v>
      </c>
      <c r="J174" s="24">
        <v>0</v>
      </c>
      <c r="K174" s="25">
        <v>0</v>
      </c>
      <c r="L174" s="32" t="s">
        <v>17</v>
      </c>
    </row>
    <row r="175" spans="3:12" x14ac:dyDescent="0.35">
      <c r="C175" s="42" t="s">
        <v>7</v>
      </c>
      <c r="F175" s="36" t="s">
        <v>110</v>
      </c>
      <c r="G175" s="44">
        <v>99746</v>
      </c>
      <c r="H175" s="45">
        <v>144476</v>
      </c>
      <c r="I175" s="46">
        <v>-0.30960159472853621</v>
      </c>
      <c r="J175" s="44">
        <v>1375935</v>
      </c>
      <c r="K175" s="45">
        <v>2848363</v>
      </c>
      <c r="L175" s="46">
        <v>-0.51693832562773778</v>
      </c>
    </row>
    <row r="176" spans="3:12" x14ac:dyDescent="0.35">
      <c r="C176" s="42" t="s">
        <v>7</v>
      </c>
      <c r="F176" s="39" t="s">
        <v>111</v>
      </c>
      <c r="G176" s="47">
        <v>0.60888674557585598</v>
      </c>
      <c r="H176" s="48">
        <v>0.73986675065165175</v>
      </c>
      <c r="I176" s="49"/>
      <c r="J176" s="47">
        <v>0.90558262778795728</v>
      </c>
      <c r="K176" s="48">
        <v>0.97017831226155238</v>
      </c>
      <c r="L176" s="49"/>
    </row>
    <row r="177" spans="3:16" x14ac:dyDescent="0.35">
      <c r="C177" s="42" t="s">
        <v>7</v>
      </c>
      <c r="F177" s="36" t="s">
        <v>112</v>
      </c>
      <c r="G177" s="44">
        <v>100427</v>
      </c>
      <c r="H177" s="45">
        <v>145133</v>
      </c>
      <c r="I177" s="46">
        <v>-0.30803469920693433</v>
      </c>
      <c r="J177" s="44">
        <v>1377282</v>
      </c>
      <c r="K177" s="45">
        <v>2849721</v>
      </c>
      <c r="L177" s="46">
        <v>-0.51669584496166465</v>
      </c>
    </row>
    <row r="178" spans="3:16" x14ac:dyDescent="0.35">
      <c r="C178" s="42" t="s">
        <v>7</v>
      </c>
      <c r="F178" s="39" t="s">
        <v>113</v>
      </c>
      <c r="G178" s="47">
        <v>0.61304382329062312</v>
      </c>
      <c r="H178" s="48">
        <v>0.74323127109226572</v>
      </c>
      <c r="I178" s="49"/>
      <c r="J178" s="47">
        <v>0.906469166614014</v>
      </c>
      <c r="K178" s="48">
        <v>0.97064085939759193</v>
      </c>
      <c r="L178" s="49"/>
    </row>
    <row r="179" spans="3:16" x14ac:dyDescent="0.35">
      <c r="C179" s="42" t="s">
        <v>7</v>
      </c>
      <c r="F179" s="19" t="str">
        <f>+F41</f>
        <v>Non-operating revenue and expenditures</v>
      </c>
      <c r="G179" s="20">
        <v>-40768</v>
      </c>
      <c r="H179" s="43">
        <v>-42724</v>
      </c>
      <c r="I179" s="33">
        <v>4.5782230128265142E-2</v>
      </c>
      <c r="J179" s="20">
        <v>-79059</v>
      </c>
      <c r="K179" s="43">
        <v>-56137</v>
      </c>
      <c r="L179" s="33">
        <v>-0.40832249674902471</v>
      </c>
    </row>
    <row r="180" spans="3:16" x14ac:dyDescent="0.35">
      <c r="C180" s="42" t="s">
        <v>7</v>
      </c>
      <c r="F180" s="23" t="str">
        <f>+F42</f>
        <v>Financial, net</v>
      </c>
      <c r="G180" s="24">
        <v>-36064</v>
      </c>
      <c r="H180" s="25">
        <v>-42337</v>
      </c>
      <c r="I180" s="32">
        <v>0.14816826889009613</v>
      </c>
      <c r="J180" s="24">
        <v>-67535</v>
      </c>
      <c r="K180" s="25">
        <v>-58073</v>
      </c>
      <c r="L180" s="32">
        <v>-0.16293286036540217</v>
      </c>
    </row>
    <row r="181" spans="3:16" x14ac:dyDescent="0.35">
      <c r="C181" s="42" t="s">
        <v>7</v>
      </c>
      <c r="F181" s="23" t="str">
        <f>+F43</f>
        <v>Exchange rate difference, net</v>
      </c>
      <c r="G181" s="24">
        <v>-4704</v>
      </c>
      <c r="H181" s="25">
        <v>-387</v>
      </c>
      <c r="I181" s="32">
        <v>-11.155038759689923</v>
      </c>
      <c r="J181" s="24">
        <v>-11524</v>
      </c>
      <c r="K181" s="25">
        <v>1936</v>
      </c>
      <c r="L181" s="32">
        <v>-6.9524793388429753</v>
      </c>
    </row>
    <row r="182" spans="3:16" x14ac:dyDescent="0.35">
      <c r="C182" s="42" t="s">
        <v>7</v>
      </c>
      <c r="F182" s="19" t="s">
        <v>114</v>
      </c>
      <c r="G182" s="20">
        <v>58978</v>
      </c>
      <c r="H182" s="43">
        <v>101752</v>
      </c>
      <c r="I182" s="33">
        <v>-0.42037502948344996</v>
      </c>
      <c r="J182" s="20">
        <v>1296876</v>
      </c>
      <c r="K182" s="43">
        <v>2792226</v>
      </c>
      <c r="L182" s="33">
        <v>-0.53554046126638744</v>
      </c>
    </row>
    <row r="183" spans="3:16" x14ac:dyDescent="0.35">
      <c r="C183" s="42" t="s">
        <v>7</v>
      </c>
      <c r="F183" s="23" t="s">
        <v>115</v>
      </c>
      <c r="G183" s="24">
        <v>-8660</v>
      </c>
      <c r="H183" s="25">
        <v>-2729</v>
      </c>
      <c r="I183" s="32">
        <v>-2.1733235617442288</v>
      </c>
      <c r="J183" s="24">
        <v>-18367</v>
      </c>
      <c r="K183" s="25">
        <v>-113995</v>
      </c>
      <c r="L183" s="32">
        <v>0.83887889819728934</v>
      </c>
    </row>
    <row r="184" spans="3:16" x14ac:dyDescent="0.35">
      <c r="C184" s="42"/>
      <c r="F184" s="23"/>
      <c r="G184" s="24">
        <v>-12370</v>
      </c>
      <c r="H184" s="25">
        <v>9337</v>
      </c>
      <c r="I184" s="32"/>
      <c r="J184" s="24">
        <v>249471</v>
      </c>
      <c r="K184" s="25">
        <v>4981</v>
      </c>
      <c r="L184" s="32"/>
    </row>
    <row r="185" spans="3:16" x14ac:dyDescent="0.35">
      <c r="C185" s="42" t="s">
        <v>7</v>
      </c>
      <c r="F185" s="19" t="s">
        <v>116</v>
      </c>
      <c r="G185" s="20">
        <v>37948</v>
      </c>
      <c r="H185" s="43">
        <v>108360</v>
      </c>
      <c r="I185" s="33">
        <v>-0.64979697305278705</v>
      </c>
      <c r="J185" s="20">
        <v>1527980</v>
      </c>
      <c r="K185" s="43">
        <v>2683212</v>
      </c>
      <c r="L185" s="33">
        <v>-0.43054071016378875</v>
      </c>
    </row>
    <row r="186" spans="3:16" x14ac:dyDescent="0.35">
      <c r="C186" s="42" t="s">
        <v>7</v>
      </c>
      <c r="F186" s="39" t="s">
        <v>117</v>
      </c>
      <c r="G186" s="47">
        <v>0.23164872998528846</v>
      </c>
      <c r="H186" s="48">
        <v>0.5549154260957736</v>
      </c>
      <c r="I186" s="50"/>
      <c r="J186" s="47">
        <v>1.0056522609043617</v>
      </c>
      <c r="K186" s="48">
        <v>0.91392638143380756</v>
      </c>
      <c r="L186" s="50"/>
    </row>
    <row r="188" spans="3:16" x14ac:dyDescent="0.35">
      <c r="C188" s="4" t="s">
        <v>2</v>
      </c>
      <c r="D188" s="14" t="s">
        <v>118</v>
      </c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</row>
    <row r="190" spans="3:16" x14ac:dyDescent="0.35">
      <c r="F190" s="16" t="s">
        <v>119</v>
      </c>
      <c r="G190" s="16"/>
      <c r="H190" s="16"/>
      <c r="I190" s="16"/>
      <c r="J190" s="18">
        <f t="shared" ref="J190:K190" si="1">+J$5</f>
        <v>45838</v>
      </c>
      <c r="K190" s="18">
        <f t="shared" si="1"/>
        <v>45473</v>
      </c>
    </row>
    <row r="191" spans="3:16" x14ac:dyDescent="0.35">
      <c r="F191" s="23"/>
      <c r="G191" s="23"/>
      <c r="H191" s="23"/>
      <c r="I191" s="23"/>
      <c r="J191" s="24"/>
      <c r="K191" s="25"/>
    </row>
    <row r="192" spans="3:16" x14ac:dyDescent="0.35">
      <c r="F192" s="51" t="s">
        <v>120</v>
      </c>
      <c r="G192" s="51"/>
      <c r="H192" s="51"/>
      <c r="I192" s="51"/>
      <c r="J192" s="40"/>
      <c r="K192" s="52"/>
    </row>
    <row r="193" spans="3:11" ht="13" thickBot="1" x14ac:dyDescent="0.4">
      <c r="C193" s="42" t="s">
        <v>7</v>
      </c>
      <c r="D193" s="53"/>
      <c r="F193" s="23" t="s">
        <v>116</v>
      </c>
      <c r="G193" s="23"/>
      <c r="H193" s="23"/>
      <c r="I193" s="23"/>
      <c r="J193" s="54">
        <v>1527980</v>
      </c>
      <c r="K193" s="55">
        <v>2683212</v>
      </c>
    </row>
    <row r="194" spans="3:11" ht="13" thickTop="1" x14ac:dyDescent="0.35">
      <c r="C194" s="42" t="s">
        <v>7</v>
      </c>
      <c r="D194" s="53"/>
      <c r="F194" s="23" t="s">
        <v>121</v>
      </c>
      <c r="G194" s="23"/>
      <c r="H194" s="23"/>
      <c r="I194" s="23"/>
      <c r="J194" s="24"/>
      <c r="K194" s="25"/>
    </row>
    <row r="195" spans="3:11" x14ac:dyDescent="0.35">
      <c r="C195" s="42" t="s">
        <v>7</v>
      </c>
      <c r="D195" s="53"/>
      <c r="F195" s="23" t="s">
        <v>122</v>
      </c>
      <c r="G195" s="23"/>
      <c r="H195" s="23"/>
      <c r="I195" s="23"/>
      <c r="J195" s="24">
        <v>-287518</v>
      </c>
      <c r="K195" s="25">
        <v>-263021</v>
      </c>
    </row>
    <row r="196" spans="3:11" x14ac:dyDescent="0.35">
      <c r="C196" s="42" t="s">
        <v>7</v>
      </c>
      <c r="D196" s="53"/>
      <c r="F196" s="23" t="s">
        <v>123</v>
      </c>
      <c r="G196" s="23"/>
      <c r="H196" s="23"/>
      <c r="I196" s="23"/>
      <c r="J196" s="24">
        <v>18367</v>
      </c>
      <c r="K196" s="25">
        <v>350869</v>
      </c>
    </row>
    <row r="197" spans="3:11" x14ac:dyDescent="0.35">
      <c r="C197" s="42" t="s">
        <v>7</v>
      </c>
      <c r="D197" s="53"/>
      <c r="F197" s="23" t="s">
        <v>124</v>
      </c>
      <c r="G197" s="23"/>
      <c r="H197" s="23"/>
      <c r="I197" s="23"/>
      <c r="J197" s="24">
        <v>-1393630</v>
      </c>
      <c r="K197" s="25">
        <v>-2907734</v>
      </c>
    </row>
    <row r="198" spans="3:11" x14ac:dyDescent="0.35">
      <c r="C198" s="42" t="s">
        <v>7</v>
      </c>
      <c r="D198" s="53"/>
      <c r="F198" s="23" t="s">
        <v>125</v>
      </c>
      <c r="G198" s="23"/>
      <c r="H198" s="23"/>
      <c r="I198" s="23"/>
      <c r="J198" s="24">
        <v>60788</v>
      </c>
      <c r="K198" s="25">
        <v>54619</v>
      </c>
    </row>
    <row r="199" spans="3:11" x14ac:dyDescent="0.35">
      <c r="C199" s="42"/>
      <c r="D199" s="53"/>
      <c r="F199" s="23" t="s">
        <v>126</v>
      </c>
      <c r="G199" s="23"/>
      <c r="H199" s="23"/>
      <c r="I199" s="23"/>
      <c r="J199" s="24">
        <v>0</v>
      </c>
      <c r="K199" s="25">
        <v>0</v>
      </c>
    </row>
    <row r="200" spans="3:11" x14ac:dyDescent="0.35">
      <c r="C200" s="42" t="s">
        <v>7</v>
      </c>
      <c r="D200" s="53"/>
      <c r="F200" s="23" t="s">
        <v>127</v>
      </c>
      <c r="G200" s="23"/>
      <c r="H200" s="23"/>
      <c r="I200" s="23"/>
      <c r="J200" s="24">
        <v>0</v>
      </c>
      <c r="K200" s="25">
        <v>-81437</v>
      </c>
    </row>
    <row r="201" spans="3:11" x14ac:dyDescent="0.35">
      <c r="C201" s="42" t="s">
        <v>7</v>
      </c>
      <c r="D201" s="53"/>
      <c r="F201" s="23" t="s">
        <v>128</v>
      </c>
      <c r="G201" s="23"/>
      <c r="H201" s="23"/>
      <c r="I201" s="23"/>
      <c r="J201" s="24">
        <v>-60511</v>
      </c>
      <c r="K201" s="25">
        <v>73008</v>
      </c>
    </row>
    <row r="202" spans="3:11" x14ac:dyDescent="0.35">
      <c r="C202" s="42" t="s">
        <v>7</v>
      </c>
      <c r="D202" s="53"/>
      <c r="F202" s="23" t="s">
        <v>129</v>
      </c>
      <c r="G202" s="23"/>
      <c r="H202" s="23"/>
      <c r="I202" s="23"/>
      <c r="J202" s="24">
        <v>1347</v>
      </c>
      <c r="K202" s="25">
        <v>1357</v>
      </c>
    </row>
    <row r="203" spans="3:11" x14ac:dyDescent="0.35">
      <c r="C203" s="42" t="s">
        <v>7</v>
      </c>
      <c r="D203" s="53"/>
      <c r="F203" s="23" t="s">
        <v>130</v>
      </c>
      <c r="G203" s="23"/>
      <c r="H203" s="23"/>
      <c r="I203" s="23"/>
      <c r="J203" s="24">
        <v>620</v>
      </c>
      <c r="K203" s="25">
        <v>1644</v>
      </c>
    </row>
    <row r="204" spans="3:11" x14ac:dyDescent="0.35">
      <c r="C204" s="42"/>
      <c r="D204" s="53"/>
      <c r="F204" s="23" t="s">
        <v>131</v>
      </c>
      <c r="G204" s="23"/>
      <c r="H204" s="23"/>
      <c r="I204" s="23"/>
      <c r="J204" s="24"/>
      <c r="K204" s="25"/>
    </row>
    <row r="205" spans="3:11" x14ac:dyDescent="0.35">
      <c r="C205" s="42" t="s">
        <v>7</v>
      </c>
      <c r="D205" s="53"/>
      <c r="F205" s="23" t="s">
        <v>132</v>
      </c>
      <c r="G205" s="23"/>
      <c r="H205" s="23"/>
      <c r="I205" s="23"/>
      <c r="J205" s="24">
        <v>11524</v>
      </c>
      <c r="K205" s="25">
        <v>-1937</v>
      </c>
    </row>
    <row r="206" spans="3:11" x14ac:dyDescent="0.35">
      <c r="C206" s="42" t="s">
        <v>7</v>
      </c>
      <c r="D206" s="53"/>
      <c r="F206" s="23" t="s">
        <v>133</v>
      </c>
      <c r="G206" s="23"/>
      <c r="H206" s="23"/>
      <c r="I206" s="23"/>
      <c r="J206" s="24">
        <v>-2006</v>
      </c>
      <c r="K206" s="25">
        <v>-1640</v>
      </c>
    </row>
    <row r="207" spans="3:11" x14ac:dyDescent="0.35">
      <c r="C207" s="42" t="s">
        <v>7</v>
      </c>
      <c r="D207" s="53"/>
      <c r="F207" s="36"/>
      <c r="G207" s="36"/>
      <c r="H207" s="36"/>
      <c r="I207" s="36"/>
      <c r="J207" s="37">
        <f>+J193+SUM(J195:J206)</f>
        <v>-123039</v>
      </c>
      <c r="K207" s="56">
        <f>+K193+SUM(K195:K206)</f>
        <v>-91060</v>
      </c>
    </row>
    <row r="208" spans="3:11" x14ac:dyDescent="0.35">
      <c r="C208" s="42" t="s">
        <v>7</v>
      </c>
      <c r="D208" s="53"/>
      <c r="F208" s="23" t="s">
        <v>134</v>
      </c>
      <c r="G208" s="23"/>
      <c r="H208" s="23"/>
      <c r="I208" s="23"/>
      <c r="J208" s="24"/>
      <c r="K208" s="25"/>
    </row>
    <row r="209" spans="3:11" x14ac:dyDescent="0.35">
      <c r="C209" s="42" t="s">
        <v>7</v>
      </c>
      <c r="D209" s="53"/>
      <c r="F209" s="57" t="s">
        <v>135</v>
      </c>
      <c r="G209" s="23"/>
      <c r="H209" s="23"/>
      <c r="I209" s="23"/>
      <c r="J209" s="24">
        <v>11762</v>
      </c>
      <c r="K209" s="25">
        <v>-5238</v>
      </c>
    </row>
    <row r="210" spans="3:11" x14ac:dyDescent="0.35">
      <c r="C210" s="42" t="s">
        <v>7</v>
      </c>
      <c r="D210" s="53"/>
      <c r="F210" s="57" t="s">
        <v>59</v>
      </c>
      <c r="G210" s="23"/>
      <c r="H210" s="23"/>
      <c r="I210" s="23"/>
      <c r="J210" s="24">
        <v>-33132</v>
      </c>
      <c r="K210" s="25">
        <v>637</v>
      </c>
    </row>
    <row r="211" spans="3:11" x14ac:dyDescent="0.35">
      <c r="C211" s="42" t="s">
        <v>7</v>
      </c>
      <c r="D211" s="53"/>
      <c r="F211" s="57" t="s">
        <v>136</v>
      </c>
      <c r="G211" s="23"/>
      <c r="H211" s="23"/>
      <c r="I211" s="23"/>
      <c r="J211" s="24">
        <v>-4999</v>
      </c>
      <c r="K211" s="25">
        <v>1603</v>
      </c>
    </row>
    <row r="212" spans="3:11" x14ac:dyDescent="0.35">
      <c r="C212" s="42" t="s">
        <v>7</v>
      </c>
      <c r="D212" s="53"/>
      <c r="F212" s="57" t="s">
        <v>137</v>
      </c>
      <c r="G212" s="23"/>
      <c r="H212" s="23"/>
      <c r="I212" s="23"/>
      <c r="J212" s="24">
        <v>25471</v>
      </c>
      <c r="K212" s="25">
        <v>10965</v>
      </c>
    </row>
    <row r="213" spans="3:11" x14ac:dyDescent="0.35">
      <c r="C213" s="42" t="s">
        <v>7</v>
      </c>
      <c r="D213" s="53"/>
      <c r="F213" s="57" t="s">
        <v>80</v>
      </c>
      <c r="G213" s="23"/>
      <c r="H213" s="23"/>
      <c r="I213" s="23"/>
      <c r="J213" s="24">
        <v>-55</v>
      </c>
      <c r="K213" s="25">
        <v>0</v>
      </c>
    </row>
    <row r="214" spans="3:11" x14ac:dyDescent="0.35">
      <c r="C214" s="42" t="s">
        <v>7</v>
      </c>
      <c r="D214" s="53"/>
      <c r="F214" s="57" t="s">
        <v>138</v>
      </c>
      <c r="G214" s="23"/>
      <c r="H214" s="23"/>
      <c r="I214" s="23"/>
      <c r="J214" s="24">
        <v>-11533</v>
      </c>
      <c r="K214" s="25">
        <v>-4924</v>
      </c>
    </row>
    <row r="215" spans="3:11" x14ac:dyDescent="0.35">
      <c r="C215" s="42" t="s">
        <v>7</v>
      </c>
      <c r="D215" s="53"/>
      <c r="F215" s="19" t="s">
        <v>139</v>
      </c>
      <c r="G215" s="19"/>
      <c r="H215" s="19"/>
      <c r="I215" s="19"/>
      <c r="J215" s="20">
        <f>+SUM(J209:J214)+J207</f>
        <v>-135525</v>
      </c>
      <c r="K215" s="20">
        <f>+SUM(K209:K214)+K207</f>
        <v>-88017</v>
      </c>
    </row>
    <row r="216" spans="3:11" x14ac:dyDescent="0.35">
      <c r="C216" s="42" t="s">
        <v>7</v>
      </c>
      <c r="D216" s="53"/>
      <c r="F216" s="57" t="s">
        <v>140</v>
      </c>
      <c r="G216" s="23"/>
      <c r="H216" s="23"/>
      <c r="I216" s="23"/>
      <c r="J216" s="24">
        <v>549466</v>
      </c>
      <c r="K216" s="25">
        <v>300655</v>
      </c>
    </row>
    <row r="217" spans="3:11" x14ac:dyDescent="0.35">
      <c r="C217" s="42" t="s">
        <v>7</v>
      </c>
      <c r="D217" s="53"/>
      <c r="F217" s="57" t="s">
        <v>141</v>
      </c>
      <c r="G217" s="23"/>
      <c r="H217" s="23"/>
      <c r="I217" s="23"/>
      <c r="J217" s="24">
        <v>-220837</v>
      </c>
      <c r="K217" s="25">
        <v>-51847</v>
      </c>
    </row>
    <row r="218" spans="3:11" x14ac:dyDescent="0.35">
      <c r="C218" s="42" t="s">
        <v>7</v>
      </c>
      <c r="D218" s="53"/>
      <c r="F218" s="19" t="s">
        <v>142</v>
      </c>
      <c r="G218" s="19"/>
      <c r="H218" s="19"/>
      <c r="I218" s="19"/>
      <c r="J218" s="20">
        <f>+J215+J216+J217</f>
        <v>193104</v>
      </c>
      <c r="K218" s="20">
        <f>+K215+K216+K217</f>
        <v>160791</v>
      </c>
    </row>
    <row r="219" spans="3:11" x14ac:dyDescent="0.35">
      <c r="C219" s="42" t="s">
        <v>7</v>
      </c>
      <c r="D219" s="53"/>
      <c r="F219" s="23"/>
      <c r="G219" s="23"/>
      <c r="H219" s="23"/>
      <c r="I219" s="23"/>
      <c r="J219" s="24"/>
      <c r="K219" s="25"/>
    </row>
    <row r="220" spans="3:11" x14ac:dyDescent="0.35">
      <c r="C220" s="42" t="s">
        <v>7</v>
      </c>
      <c r="D220" s="53"/>
      <c r="F220" s="51" t="s">
        <v>143</v>
      </c>
      <c r="G220" s="51"/>
      <c r="H220" s="51"/>
      <c r="I220" s="51"/>
      <c r="J220" s="40"/>
      <c r="K220" s="52"/>
    </row>
    <row r="221" spans="3:11" x14ac:dyDescent="0.35">
      <c r="C221" s="42" t="s">
        <v>7</v>
      </c>
      <c r="D221" s="53"/>
      <c r="F221" s="23" t="e">
        <f>+VLOOKUP(#REF!,[1]Glosario!$C$3:$E$221,3,FALSE)</f>
        <v>#REF!</v>
      </c>
      <c r="G221" s="23"/>
      <c r="H221" s="23"/>
      <c r="I221" s="23"/>
      <c r="J221" s="24">
        <v>31592</v>
      </c>
      <c r="K221" s="25">
        <v>63149</v>
      </c>
    </row>
    <row r="222" spans="3:11" x14ac:dyDescent="0.35">
      <c r="C222" s="42" t="s">
        <v>7</v>
      </c>
      <c r="D222" s="53"/>
      <c r="F222" s="23" t="e">
        <f>+VLOOKUP(#REF!,[1]Glosario!$C$3:$E$221,3,FALSE)</f>
        <v>#REF!</v>
      </c>
      <c r="G222" s="23"/>
      <c r="H222" s="23"/>
      <c r="I222" s="23"/>
      <c r="J222" s="24">
        <v>0</v>
      </c>
      <c r="K222" s="25">
        <v>-11</v>
      </c>
    </row>
    <row r="223" spans="3:11" x14ac:dyDescent="0.35">
      <c r="C223" s="42" t="s">
        <v>7</v>
      </c>
      <c r="D223" s="53"/>
      <c r="F223" s="23" t="e">
        <f>+VLOOKUP(#REF!,[1]Glosario!$C$3:$E$221,3,FALSE)</f>
        <v>#REF!</v>
      </c>
      <c r="G223" s="23"/>
      <c r="H223" s="23"/>
      <c r="I223" s="23"/>
    </row>
    <row r="224" spans="3:11" x14ac:dyDescent="0.35">
      <c r="C224" s="42" t="s">
        <v>7</v>
      </c>
      <c r="D224" s="53"/>
      <c r="F224" s="23" t="e">
        <f>+VLOOKUP(#REF!,[1]Glosario!$C$3:$E$221,3,FALSE)</f>
        <v>#REF!</v>
      </c>
      <c r="G224" s="23"/>
      <c r="H224" s="23"/>
      <c r="I224" s="23"/>
      <c r="J224" s="24">
        <v>-2962</v>
      </c>
      <c r="K224" s="25">
        <v>-1212</v>
      </c>
    </row>
    <row r="225" spans="3:11" x14ac:dyDescent="0.35">
      <c r="C225" s="42" t="s">
        <v>7</v>
      </c>
      <c r="D225" s="53"/>
      <c r="F225" s="23" t="s">
        <v>144</v>
      </c>
      <c r="G225" s="23"/>
      <c r="H225" s="23"/>
      <c r="I225" s="23"/>
      <c r="J225" s="24">
        <v>0</v>
      </c>
      <c r="K225" s="25">
        <v>0</v>
      </c>
    </row>
    <row r="226" spans="3:11" x14ac:dyDescent="0.35">
      <c r="C226" s="42" t="s">
        <v>7</v>
      </c>
      <c r="D226" s="53"/>
      <c r="F226" s="23" t="s">
        <v>145</v>
      </c>
      <c r="G226" s="23"/>
      <c r="H226" s="23"/>
      <c r="I226" s="23"/>
      <c r="J226" s="24">
        <v>-1750</v>
      </c>
      <c r="K226" s="25">
        <v>0</v>
      </c>
    </row>
    <row r="227" spans="3:11" x14ac:dyDescent="0.35">
      <c r="C227" s="42" t="s">
        <v>7</v>
      </c>
      <c r="D227" s="53"/>
      <c r="F227" s="23" t="s">
        <v>145</v>
      </c>
      <c r="G227" s="23"/>
      <c r="H227" s="23"/>
      <c r="I227" s="23"/>
      <c r="J227" s="24">
        <v>0</v>
      </c>
      <c r="K227" s="25">
        <v>123709</v>
      </c>
    </row>
    <row r="228" spans="3:11" x14ac:dyDescent="0.35">
      <c r="C228" s="42" t="s">
        <v>7</v>
      </c>
      <c r="D228" s="53"/>
      <c r="F228" s="23" t="s">
        <v>146</v>
      </c>
      <c r="G228" s="23"/>
      <c r="H228" s="23"/>
      <c r="I228" s="23"/>
      <c r="J228" s="24">
        <v>7490</v>
      </c>
      <c r="K228" s="25">
        <v>0</v>
      </c>
    </row>
    <row r="229" spans="3:11" x14ac:dyDescent="0.35">
      <c r="C229" s="42" t="s">
        <v>7</v>
      </c>
      <c r="D229" s="53"/>
      <c r="F229" s="23" t="e">
        <f>+VLOOKUP(#REF!,[1]Glosario!$C$3:$E$221,3,FALSE)</f>
        <v>#REF!</v>
      </c>
      <c r="G229" s="23"/>
      <c r="H229" s="23"/>
      <c r="I229" s="23"/>
      <c r="J229" s="24">
        <v>-2</v>
      </c>
      <c r="K229" s="25">
        <v>-470837</v>
      </c>
    </row>
    <row r="230" spans="3:11" x14ac:dyDescent="0.35">
      <c r="C230" s="42" t="s">
        <v>7</v>
      </c>
      <c r="D230" s="53"/>
      <c r="F230" s="23" t="e">
        <f>+VLOOKUP(#REF!,[1]Glosario!$C$3:$E$221,3,FALSE)</f>
        <v>#REF!</v>
      </c>
      <c r="G230" s="23"/>
      <c r="H230" s="23"/>
      <c r="I230" s="23"/>
      <c r="J230" s="24">
        <v>95002</v>
      </c>
      <c r="K230" s="25">
        <v>115274</v>
      </c>
    </row>
    <row r="231" spans="3:11" x14ac:dyDescent="0.35">
      <c r="C231" s="42" t="s">
        <v>7</v>
      </c>
      <c r="D231" s="53"/>
      <c r="F231" s="23" t="e">
        <f>+VLOOKUP(#REF!,[1]Glosario!$C$3:$E$221,3,FALSE)</f>
        <v>#REF!</v>
      </c>
      <c r="G231" s="23"/>
      <c r="H231" s="23"/>
      <c r="I231" s="23"/>
      <c r="J231" s="24">
        <v>-6000</v>
      </c>
      <c r="K231" s="25">
        <v>0</v>
      </c>
    </row>
    <row r="232" spans="3:11" x14ac:dyDescent="0.35">
      <c r="C232" s="42" t="s">
        <v>7</v>
      </c>
      <c r="D232" s="53"/>
      <c r="F232" s="23" t="e">
        <f>+VLOOKUP(#REF!,[1]Glosario!$C$3:$E$221,3,FALSE)</f>
        <v>#REF!</v>
      </c>
      <c r="G232" s="23"/>
      <c r="H232" s="23"/>
      <c r="I232" s="23"/>
      <c r="J232" s="24">
        <v>6000</v>
      </c>
      <c r="K232" s="25">
        <v>8</v>
      </c>
    </row>
    <row r="233" spans="3:11" x14ac:dyDescent="0.35">
      <c r="C233" s="42" t="s">
        <v>7</v>
      </c>
      <c r="D233" s="53"/>
      <c r="F233" s="23" t="s">
        <v>147</v>
      </c>
      <c r="G233" s="23"/>
      <c r="H233" s="23"/>
      <c r="I233" s="23"/>
      <c r="J233" s="24">
        <v>0</v>
      </c>
      <c r="K233" s="25">
        <v>13474</v>
      </c>
    </row>
    <row r="234" spans="3:11" x14ac:dyDescent="0.35">
      <c r="C234" s="42" t="s">
        <v>7</v>
      </c>
      <c r="D234" s="53"/>
      <c r="F234" s="19" t="s">
        <v>143</v>
      </c>
      <c r="G234" s="19"/>
      <c r="H234" s="19"/>
      <c r="I234" s="19"/>
      <c r="J234" s="20">
        <f>+SUM(J221:J233)</f>
        <v>129370</v>
      </c>
      <c r="K234" s="20">
        <f>+SUM(K221:K233)</f>
        <v>-156446</v>
      </c>
    </row>
    <row r="235" spans="3:11" x14ac:dyDescent="0.35">
      <c r="C235" s="42" t="s">
        <v>7</v>
      </c>
      <c r="D235" s="53"/>
      <c r="F235" s="58"/>
      <c r="G235" s="58"/>
      <c r="H235" s="58"/>
      <c r="I235" s="58"/>
      <c r="J235" s="59"/>
      <c r="K235" s="60"/>
    </row>
    <row r="236" spans="3:11" x14ac:dyDescent="0.35">
      <c r="C236" s="42" t="s">
        <v>7</v>
      </c>
      <c r="D236" s="53"/>
      <c r="F236" s="51" t="s">
        <v>148</v>
      </c>
      <c r="G236" s="51"/>
      <c r="H236" s="51"/>
      <c r="I236" s="51"/>
      <c r="J236" s="40"/>
      <c r="K236" s="52"/>
    </row>
    <row r="237" spans="3:11" x14ac:dyDescent="0.35">
      <c r="C237" s="42" t="s">
        <v>7</v>
      </c>
      <c r="D237" s="53"/>
      <c r="F237" s="23" t="s">
        <v>149</v>
      </c>
      <c r="G237" s="58"/>
      <c r="H237" s="58"/>
      <c r="I237" s="58"/>
      <c r="J237" s="24">
        <v>-49556</v>
      </c>
      <c r="K237" s="25">
        <v>-79299</v>
      </c>
    </row>
    <row r="238" spans="3:11" x14ac:dyDescent="0.35">
      <c r="C238" s="42"/>
      <c r="D238" s="53"/>
      <c r="F238" s="23" t="s">
        <v>150</v>
      </c>
      <c r="G238" s="58"/>
      <c r="H238" s="58"/>
      <c r="I238" s="58"/>
      <c r="J238" s="24">
        <v>-3666</v>
      </c>
      <c r="K238" s="25">
        <v>-11571</v>
      </c>
    </row>
    <row r="239" spans="3:11" x14ac:dyDescent="0.35">
      <c r="C239" s="42" t="s">
        <v>7</v>
      </c>
      <c r="D239" s="53"/>
      <c r="F239" s="23" t="s">
        <v>151</v>
      </c>
      <c r="G239" s="58"/>
      <c r="H239" s="58"/>
      <c r="I239" s="58"/>
      <c r="J239" s="24">
        <v>-22958</v>
      </c>
      <c r="K239" s="25">
        <v>0</v>
      </c>
    </row>
    <row r="240" spans="3:11" x14ac:dyDescent="0.35">
      <c r="C240" s="42" t="s">
        <v>7</v>
      </c>
      <c r="D240" s="53"/>
      <c r="F240" s="23" t="s">
        <v>152</v>
      </c>
      <c r="G240" s="23"/>
      <c r="H240" s="23"/>
      <c r="I240" s="23"/>
      <c r="J240" s="24">
        <v>683753</v>
      </c>
      <c r="K240" s="25">
        <v>414291</v>
      </c>
    </row>
    <row r="241" spans="3:11" x14ac:dyDescent="0.35">
      <c r="C241" s="42" t="s">
        <v>7</v>
      </c>
      <c r="D241" s="53"/>
      <c r="F241" s="23" t="s">
        <v>153</v>
      </c>
      <c r="G241" s="23"/>
      <c r="H241" s="23"/>
      <c r="I241" s="23"/>
      <c r="J241" s="24">
        <v>-552351</v>
      </c>
      <c r="K241" s="25">
        <v>-354901</v>
      </c>
    </row>
    <row r="242" spans="3:11" x14ac:dyDescent="0.35">
      <c r="C242" s="42" t="s">
        <v>7</v>
      </c>
      <c r="D242" s="53"/>
      <c r="F242" s="23" t="s">
        <v>154</v>
      </c>
      <c r="G242" s="23"/>
      <c r="H242" s="23"/>
      <c r="I242" s="23"/>
      <c r="J242" s="24">
        <v>-1046</v>
      </c>
      <c r="K242" s="25">
        <v>-861</v>
      </c>
    </row>
    <row r="243" spans="3:11" x14ac:dyDescent="0.35">
      <c r="C243" s="42"/>
      <c r="D243" s="53"/>
      <c r="F243" s="23" t="s">
        <v>155</v>
      </c>
      <c r="G243" s="23"/>
      <c r="H243" s="23"/>
      <c r="I243" s="23"/>
      <c r="J243" s="24">
        <v>-16665</v>
      </c>
      <c r="K243" s="25">
        <v>-14607</v>
      </c>
    </row>
    <row r="244" spans="3:11" x14ac:dyDescent="0.35">
      <c r="C244" s="42" t="s">
        <v>7</v>
      </c>
      <c r="D244" s="53"/>
      <c r="F244" s="23" t="s">
        <v>156</v>
      </c>
      <c r="G244" s="23"/>
      <c r="H244" s="23"/>
      <c r="I244" s="23"/>
    </row>
    <row r="245" spans="3:11" x14ac:dyDescent="0.35">
      <c r="C245" s="42" t="s">
        <v>7</v>
      </c>
      <c r="D245" s="53"/>
      <c r="F245" s="23" t="s">
        <v>157</v>
      </c>
      <c r="G245" s="23"/>
      <c r="H245" s="23"/>
      <c r="I245" s="23"/>
      <c r="J245" s="24">
        <v>-207912</v>
      </c>
      <c r="K245" s="25">
        <v>-197080</v>
      </c>
    </row>
    <row r="246" spans="3:11" x14ac:dyDescent="0.35">
      <c r="C246" s="42" t="s">
        <v>7</v>
      </c>
      <c r="D246" s="53"/>
      <c r="F246" s="23" t="s">
        <v>158</v>
      </c>
      <c r="G246" s="23"/>
      <c r="H246" s="23"/>
      <c r="I246" s="23"/>
      <c r="J246" s="24">
        <v>-68735</v>
      </c>
      <c r="K246" s="25">
        <v>-63181</v>
      </c>
    </row>
    <row r="247" spans="3:11" x14ac:dyDescent="0.35">
      <c r="C247" s="42" t="s">
        <v>7</v>
      </c>
      <c r="D247" s="53"/>
      <c r="F247" s="23" t="s">
        <v>159</v>
      </c>
      <c r="G247" s="23"/>
      <c r="H247" s="23"/>
      <c r="I247" s="23"/>
      <c r="J247" s="24">
        <v>-97122</v>
      </c>
      <c r="K247" s="25">
        <v>-110786</v>
      </c>
    </row>
    <row r="248" spans="3:11" x14ac:dyDescent="0.35">
      <c r="C248" s="42" t="s">
        <v>7</v>
      </c>
      <c r="D248" s="53"/>
      <c r="F248" s="23" t="s">
        <v>160</v>
      </c>
      <c r="G248" s="23"/>
      <c r="H248" s="23"/>
      <c r="I248" s="23"/>
      <c r="J248" s="24"/>
      <c r="K248" s="25"/>
    </row>
    <row r="249" spans="3:11" x14ac:dyDescent="0.35">
      <c r="C249" s="42" t="s">
        <v>7</v>
      </c>
      <c r="D249" s="53"/>
      <c r="F249" s="19" t="s">
        <v>161</v>
      </c>
      <c r="G249" s="19"/>
      <c r="H249" s="19"/>
      <c r="I249" s="19"/>
      <c r="J249" s="20">
        <f>+SUM(J237:J248)</f>
        <v>-336258</v>
      </c>
      <c r="K249" s="22">
        <f>+SUM(K237:K248)</f>
        <v>-417995</v>
      </c>
    </row>
    <row r="250" spans="3:11" x14ac:dyDescent="0.35">
      <c r="C250" s="42" t="s">
        <v>7</v>
      </c>
      <c r="D250" s="53"/>
      <c r="F250" s="58"/>
      <c r="G250" s="58"/>
      <c r="H250" s="58"/>
      <c r="I250" s="58"/>
      <c r="J250" s="59"/>
      <c r="K250" s="60"/>
    </row>
    <row r="251" spans="3:11" x14ac:dyDescent="0.35">
      <c r="C251" s="42" t="s">
        <v>7</v>
      </c>
      <c r="D251" s="53"/>
      <c r="F251" s="19" t="s">
        <v>162</v>
      </c>
      <c r="G251" s="19"/>
      <c r="H251" s="19"/>
      <c r="I251" s="19"/>
      <c r="J251" s="20">
        <f>+J218+J234+J249</f>
        <v>-13784</v>
      </c>
      <c r="K251" s="22">
        <f>+K218+K234+K249</f>
        <v>-413650</v>
      </c>
    </row>
    <row r="252" spans="3:11" x14ac:dyDescent="0.35">
      <c r="C252" s="42" t="s">
        <v>7</v>
      </c>
      <c r="D252" s="53"/>
      <c r="F252" s="23" t="s">
        <v>163</v>
      </c>
      <c r="G252" s="23"/>
      <c r="H252" s="23"/>
      <c r="I252" s="23"/>
      <c r="J252" s="24">
        <v>17735</v>
      </c>
      <c r="K252" s="25">
        <v>410866</v>
      </c>
    </row>
    <row r="253" spans="3:11" x14ac:dyDescent="0.35">
      <c r="C253" s="42" t="s">
        <v>7</v>
      </c>
      <c r="D253" s="53"/>
      <c r="F253" s="23" t="s">
        <v>164</v>
      </c>
      <c r="G253" s="23"/>
      <c r="H253" s="23"/>
      <c r="I253" s="23"/>
      <c r="J253" s="24">
        <v>-92</v>
      </c>
      <c r="K253" s="25">
        <v>9025</v>
      </c>
    </row>
    <row r="254" spans="3:11" x14ac:dyDescent="0.35">
      <c r="C254" s="42" t="s">
        <v>7</v>
      </c>
      <c r="D254" s="53"/>
      <c r="F254" s="19" t="s">
        <v>165</v>
      </c>
      <c r="G254" s="19"/>
      <c r="H254" s="19"/>
      <c r="I254" s="19"/>
      <c r="J254" s="20">
        <f>SUM(J251:J253)</f>
        <v>3859</v>
      </c>
      <c r="K254" s="22">
        <f>SUM(K251:K253)</f>
        <v>6241</v>
      </c>
    </row>
    <row r="256" spans="3:11" x14ac:dyDescent="0.35">
      <c r="J256" s="35"/>
    </row>
    <row r="257" spans="1:16" x14ac:dyDescent="0.35">
      <c r="A257" s="53"/>
      <c r="B257" s="53"/>
      <c r="C257" s="53"/>
      <c r="D257" s="53"/>
    </row>
    <row r="258" spans="1:16" x14ac:dyDescent="0.35">
      <c r="A258" s="53"/>
      <c r="B258" s="6" t="s">
        <v>2</v>
      </c>
      <c r="C258" s="7" t="s">
        <v>166</v>
      </c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</row>
    <row r="259" spans="1:16" x14ac:dyDescent="0.35">
      <c r="A259" s="53"/>
    </row>
    <row r="260" spans="1:16" x14ac:dyDescent="0.35">
      <c r="A260" s="53"/>
      <c r="C260" s="4" t="s">
        <v>2</v>
      </c>
      <c r="D260" s="14" t="s">
        <v>167</v>
      </c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</row>
    <row r="261" spans="1:16" x14ac:dyDescent="0.35">
      <c r="A261" s="53"/>
    </row>
    <row r="262" spans="1:16" x14ac:dyDescent="0.35">
      <c r="A262" s="53"/>
      <c r="F262" s="16" t="s">
        <v>9</v>
      </c>
      <c r="G262" s="17" t="s">
        <v>4</v>
      </c>
      <c r="H262" s="17" t="s">
        <v>5</v>
      </c>
      <c r="I262" s="17" t="s">
        <v>6</v>
      </c>
      <c r="J262" s="18">
        <v>45838</v>
      </c>
      <c r="K262" s="18">
        <v>45473</v>
      </c>
      <c r="L262" s="17" t="s">
        <v>6</v>
      </c>
    </row>
    <row r="263" spans="1:16" x14ac:dyDescent="0.35">
      <c r="A263" s="53"/>
      <c r="F263" s="19" t="str">
        <f>+F420</f>
        <v>Revenue</v>
      </c>
      <c r="G263" s="20">
        <v>2688542</v>
      </c>
      <c r="H263" s="22">
        <v>3436959</v>
      </c>
      <c r="I263" s="21">
        <v>-0.2177555798599867</v>
      </c>
      <c r="J263" s="20">
        <v>5591671</v>
      </c>
      <c r="K263" s="22">
        <v>6154965</v>
      </c>
      <c r="L263" s="21">
        <v>-9.1518635768034429E-2</v>
      </c>
    </row>
    <row r="264" spans="1:16" x14ac:dyDescent="0.35">
      <c r="A264" s="53"/>
      <c r="F264" s="23" t="str">
        <f>+F421</f>
        <v>Revenue from sales of goods and services</v>
      </c>
      <c r="G264" s="24">
        <v>2654792</v>
      </c>
      <c r="H264" s="25">
        <v>3373784</v>
      </c>
      <c r="I264" s="26">
        <v>-0.21311144993277578</v>
      </c>
      <c r="J264" s="24">
        <v>5414215</v>
      </c>
      <c r="K264" s="25">
        <v>6141074</v>
      </c>
      <c r="L264" s="26">
        <v>-0.11836024122164951</v>
      </c>
    </row>
    <row r="265" spans="1:16" x14ac:dyDescent="0.35">
      <c r="A265" s="53"/>
      <c r="F265" s="23" t="str">
        <f>+F422</f>
        <v>Revenue from financial activity</v>
      </c>
      <c r="G265" s="24">
        <v>8326</v>
      </c>
      <c r="H265" s="25">
        <v>4425</v>
      </c>
      <c r="I265" s="26">
        <v>0.88158192090395482</v>
      </c>
      <c r="J265" s="24">
        <v>23719</v>
      </c>
      <c r="K265" s="25">
        <v>11799</v>
      </c>
      <c r="L265" s="26">
        <v>1.0102551063649461</v>
      </c>
    </row>
    <row r="266" spans="1:16" x14ac:dyDescent="0.35">
      <c r="A266" s="53"/>
      <c r="F266" s="23" t="str">
        <f>+F423</f>
        <v>Revenue from real estate business</v>
      </c>
      <c r="G266" s="24">
        <v>57213</v>
      </c>
      <c r="H266" s="25">
        <v>62718</v>
      </c>
      <c r="I266" s="26">
        <v>-8.7773844829235628E-2</v>
      </c>
      <c r="J266" s="24">
        <v>109396</v>
      </c>
      <c r="K266" s="25">
        <v>13462</v>
      </c>
      <c r="L266" s="26">
        <v>7.1262813846382409</v>
      </c>
    </row>
    <row r="267" spans="1:16" x14ac:dyDescent="0.35">
      <c r="A267" s="53"/>
      <c r="F267" s="23" t="str">
        <f>+F424</f>
        <v>Equity method, net</v>
      </c>
      <c r="G267" s="24">
        <v>7788</v>
      </c>
      <c r="H267" s="25">
        <v>56558</v>
      </c>
      <c r="I267" s="26">
        <v>-0.86230064712330701</v>
      </c>
      <c r="J267" s="24">
        <v>123109</v>
      </c>
      <c r="K267" s="25">
        <v>97056</v>
      </c>
      <c r="L267" s="26">
        <v>0.26843265743488298</v>
      </c>
    </row>
    <row r="268" spans="1:16" x14ac:dyDescent="0.35">
      <c r="A268" s="53"/>
      <c r="F268" s="23" t="str">
        <f>+F425</f>
        <v>Sales returns and discounts</v>
      </c>
      <c r="G268" s="24">
        <v>-39577</v>
      </c>
      <c r="H268" s="25">
        <v>-60526</v>
      </c>
      <c r="I268" s="26">
        <v>0.34611571886462017</v>
      </c>
      <c r="J268" s="24">
        <v>-78768</v>
      </c>
      <c r="K268" s="25">
        <v>-108426</v>
      </c>
      <c r="L268" s="26">
        <v>0.27353217862874218</v>
      </c>
    </row>
    <row r="269" spans="1:16" x14ac:dyDescent="0.35">
      <c r="A269" s="53"/>
      <c r="O269" s="23"/>
    </row>
    <row r="270" spans="1:16" x14ac:dyDescent="0.35">
      <c r="A270" s="53"/>
    </row>
    <row r="271" spans="1:16" x14ac:dyDescent="0.35">
      <c r="A271" s="53"/>
    </row>
    <row r="272" spans="1:16" x14ac:dyDescent="0.35">
      <c r="A272" s="53"/>
      <c r="C272" s="4" t="s">
        <v>2</v>
      </c>
      <c r="D272" s="14" t="s">
        <v>168</v>
      </c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</row>
    <row r="273" spans="1:16" x14ac:dyDescent="0.35">
      <c r="A273" s="53"/>
    </row>
    <row r="274" spans="1:16" x14ac:dyDescent="0.35">
      <c r="A274" s="53"/>
      <c r="F274" s="16" t="s">
        <v>9</v>
      </c>
      <c r="G274" s="17" t="s">
        <v>4</v>
      </c>
      <c r="H274" s="17" t="s">
        <v>5</v>
      </c>
      <c r="I274" s="17" t="s">
        <v>6</v>
      </c>
      <c r="J274" s="18">
        <v>45838</v>
      </c>
      <c r="K274" s="18">
        <v>45473</v>
      </c>
      <c r="L274" s="17" t="s">
        <v>6</v>
      </c>
    </row>
    <row r="275" spans="1:16" x14ac:dyDescent="0.35">
      <c r="A275" s="53"/>
      <c r="F275" s="19" t="str">
        <f>+F426</f>
        <v>Total Cost</v>
      </c>
      <c r="G275" s="20">
        <v>1863369</v>
      </c>
      <c r="H275" s="20">
        <v>2521985</v>
      </c>
      <c r="I275" s="21">
        <v>-0.26114984823462473</v>
      </c>
      <c r="J275" s="20">
        <v>3815584</v>
      </c>
      <c r="K275" s="20">
        <v>4589529</v>
      </c>
      <c r="L275" s="21">
        <v>-0.16863277255683534</v>
      </c>
    </row>
    <row r="276" spans="1:16" x14ac:dyDescent="0.35">
      <c r="A276" s="53"/>
      <c r="F276" s="23" t="str">
        <f>+F427</f>
        <v>Cost of goods sold</v>
      </c>
      <c r="G276" s="24">
        <v>1650993</v>
      </c>
      <c r="H276" s="25">
        <v>2311672</v>
      </c>
      <c r="I276" s="26">
        <v>-0.28580135936240092</v>
      </c>
      <c r="J276" s="24">
        <v>3399216</v>
      </c>
      <c r="K276" s="25">
        <v>4191146</v>
      </c>
      <c r="L276" s="26">
        <v>-0.18895309302038155</v>
      </c>
    </row>
    <row r="277" spans="1:16" x14ac:dyDescent="0.35">
      <c r="A277" s="53"/>
      <c r="F277" s="23" t="str">
        <f>+F428</f>
        <v>Depreciation and amortization</v>
      </c>
      <c r="G277" s="24">
        <v>195713</v>
      </c>
      <c r="H277" s="25">
        <v>186150</v>
      </c>
      <c r="I277" s="26">
        <v>5.1372549019607847E-2</v>
      </c>
      <c r="J277" s="24">
        <v>381361</v>
      </c>
      <c r="K277" s="25">
        <v>357891</v>
      </c>
      <c r="L277" s="26">
        <v>6.5578625894476245E-2</v>
      </c>
    </row>
    <row r="278" spans="1:16" x14ac:dyDescent="0.35">
      <c r="A278" s="53"/>
      <c r="F278" s="23" t="str">
        <f>+F429</f>
        <v>Cost of sales – Financial act.</v>
      </c>
      <c r="G278" s="24">
        <v>0</v>
      </c>
      <c r="H278" s="25">
        <v>0</v>
      </c>
      <c r="I278" s="26" t="s">
        <v>17</v>
      </c>
      <c r="J278" s="24">
        <v>7490</v>
      </c>
      <c r="K278" s="25">
        <v>0</v>
      </c>
      <c r="L278" s="26" t="s">
        <v>17</v>
      </c>
    </row>
    <row r="279" spans="1:16" x14ac:dyDescent="0.35">
      <c r="A279" s="53"/>
      <c r="F279" s="23" t="str">
        <f>+F430</f>
        <v xml:space="preserve">Cost of sales - Real estate </v>
      </c>
      <c r="G279" s="24">
        <v>16663</v>
      </c>
      <c r="H279" s="25">
        <v>24163</v>
      </c>
      <c r="I279" s="26">
        <v>-0.31039192153292222</v>
      </c>
      <c r="J279" s="24">
        <v>27517</v>
      </c>
      <c r="K279" s="25">
        <v>40492</v>
      </c>
      <c r="L279" s="26">
        <v>-0.32043366590931543</v>
      </c>
    </row>
    <row r="280" spans="1:16" x14ac:dyDescent="0.35">
      <c r="A280" s="53"/>
      <c r="F280" s="19" t="str">
        <f>+F433</f>
        <v>Operating expenses</v>
      </c>
      <c r="G280" s="61">
        <v>336656</v>
      </c>
      <c r="H280" s="62">
        <v>358343</v>
      </c>
      <c r="I280" s="63">
        <v>-6.0520227826412122E-2</v>
      </c>
      <c r="J280" s="61">
        <v>678372</v>
      </c>
      <c r="K280" s="62">
        <v>714598</v>
      </c>
      <c r="L280" s="63">
        <v>-5.0694236479811028E-2</v>
      </c>
    </row>
    <row r="281" spans="1:16" x14ac:dyDescent="0.35">
      <c r="A281" s="53"/>
      <c r="F281" s="23" t="str">
        <f>+F434</f>
        <v>Administrative expenses</v>
      </c>
      <c r="G281" s="24">
        <v>265917</v>
      </c>
      <c r="H281" s="25">
        <v>284298</v>
      </c>
      <c r="I281" s="26">
        <v>-6.4653989827575295E-2</v>
      </c>
      <c r="J281" s="24">
        <v>539059</v>
      </c>
      <c r="K281" s="25">
        <v>568045</v>
      </c>
      <c r="L281" s="26">
        <v>-5.102764745750777E-2</v>
      </c>
    </row>
    <row r="282" spans="1:16" x14ac:dyDescent="0.35">
      <c r="A282" s="53"/>
      <c r="F282" s="23" t="str">
        <f>+F435</f>
        <v>D&amp;A- administrative</v>
      </c>
      <c r="G282" s="24">
        <v>19441</v>
      </c>
      <c r="H282" s="25">
        <v>18547</v>
      </c>
      <c r="I282" s="26">
        <v>4.8201865530813612E-2</v>
      </c>
      <c r="J282" s="24">
        <v>37869</v>
      </c>
      <c r="K282" s="25">
        <v>39081</v>
      </c>
      <c r="L282" s="26">
        <v>-3.1012512474092271E-2</v>
      </c>
    </row>
    <row r="283" spans="1:16" x14ac:dyDescent="0.35">
      <c r="A283" s="53"/>
      <c r="F283" s="23" t="str">
        <f>+F436</f>
        <v>Selling expenses</v>
      </c>
      <c r="G283" s="24">
        <v>40408</v>
      </c>
      <c r="H283" s="25">
        <v>44840</v>
      </c>
      <c r="I283" s="26">
        <v>-9.8840321141837648E-2</v>
      </c>
      <c r="J283" s="24">
        <v>79401</v>
      </c>
      <c r="K283" s="25">
        <v>86114</v>
      </c>
      <c r="L283" s="26">
        <v>-7.7954804096894814E-2</v>
      </c>
    </row>
    <row r="284" spans="1:16" x14ac:dyDescent="0.35">
      <c r="A284" s="53"/>
      <c r="F284" s="23" t="str">
        <f>+F437</f>
        <v>D&amp;A- administrative</v>
      </c>
      <c r="G284" s="24">
        <v>10890</v>
      </c>
      <c r="H284" s="25">
        <v>10658</v>
      </c>
      <c r="I284" s="26">
        <v>2.1767686245074122E-2</v>
      </c>
      <c r="J284" s="24">
        <v>0</v>
      </c>
      <c r="K284" s="25">
        <v>0</v>
      </c>
      <c r="L284" s="26" t="s">
        <v>17</v>
      </c>
    </row>
    <row r="285" spans="1:16" x14ac:dyDescent="0.35">
      <c r="A285" s="53"/>
    </row>
    <row r="286" spans="1:16" x14ac:dyDescent="0.35">
      <c r="A286" s="53"/>
    </row>
    <row r="287" spans="1:16" x14ac:dyDescent="0.35">
      <c r="A287" s="53"/>
      <c r="C287" s="4" t="s">
        <v>2</v>
      </c>
      <c r="D287" s="14" t="s">
        <v>169</v>
      </c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</row>
    <row r="288" spans="1:16" x14ac:dyDescent="0.35">
      <c r="A288" s="53"/>
    </row>
    <row r="289" spans="1:16" x14ac:dyDescent="0.35">
      <c r="A289" s="53"/>
      <c r="F289" s="16" t="s">
        <v>9</v>
      </c>
      <c r="G289" s="17" t="s">
        <v>4</v>
      </c>
      <c r="H289" s="17" t="s">
        <v>5</v>
      </c>
      <c r="I289" s="17" t="s">
        <v>6</v>
      </c>
      <c r="J289" s="18">
        <v>45838</v>
      </c>
      <c r="K289" s="18">
        <v>45473</v>
      </c>
      <c r="L289" s="17" t="s">
        <v>6</v>
      </c>
    </row>
    <row r="290" spans="1:16" x14ac:dyDescent="0.35">
      <c r="A290" s="53"/>
      <c r="F290" s="19" t="str">
        <f>+F439</f>
        <v>Other income/expenses</v>
      </c>
      <c r="G290" s="20">
        <v>-63751</v>
      </c>
      <c r="H290" s="20">
        <v>-6895</v>
      </c>
      <c r="I290" s="21">
        <v>-8.2459753444525017</v>
      </c>
      <c r="J290" s="20">
        <v>-79401</v>
      </c>
      <c r="K290" s="20">
        <v>45421</v>
      </c>
      <c r="L290" s="21">
        <v>-2.7481121067347702</v>
      </c>
    </row>
    <row r="291" spans="1:16" x14ac:dyDescent="0.35">
      <c r="A291" s="53"/>
      <c r="F291" s="23" t="str">
        <f>+F440</f>
        <v>Other income</v>
      </c>
      <c r="G291" s="24">
        <v>26608</v>
      </c>
      <c r="H291" s="25">
        <v>41741</v>
      </c>
      <c r="I291" s="26">
        <v>-0.36254521932871758</v>
      </c>
      <c r="J291" s="24">
        <v>52767</v>
      </c>
      <c r="K291" s="25">
        <v>132737</v>
      </c>
      <c r="L291" s="26">
        <v>-0.60246954504019223</v>
      </c>
    </row>
    <row r="292" spans="1:16" x14ac:dyDescent="0.35">
      <c r="A292" s="53"/>
      <c r="F292" s="23" t="str">
        <f>+F441</f>
        <v>Other expenses</v>
      </c>
      <c r="G292" s="24">
        <v>-90359</v>
      </c>
      <c r="H292" s="25">
        <v>-48636</v>
      </c>
      <c r="I292" s="26">
        <v>-0.85786248869150428</v>
      </c>
      <c r="J292" s="24">
        <v>-132168</v>
      </c>
      <c r="K292" s="25">
        <v>-87316</v>
      </c>
      <c r="L292" s="26">
        <v>-0.51367446974208619</v>
      </c>
    </row>
    <row r="293" spans="1:16" x14ac:dyDescent="0.35">
      <c r="A293" s="53"/>
    </row>
    <row r="294" spans="1:16" x14ac:dyDescent="0.35">
      <c r="A294" s="53"/>
    </row>
    <row r="295" spans="1:16" x14ac:dyDescent="0.35">
      <c r="A295" s="53"/>
      <c r="C295" s="4" t="s">
        <v>2</v>
      </c>
      <c r="D295" s="14" t="s">
        <v>170</v>
      </c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</row>
    <row r="296" spans="1:16" x14ac:dyDescent="0.35">
      <c r="A296" s="53"/>
    </row>
    <row r="297" spans="1:16" x14ac:dyDescent="0.35">
      <c r="A297" s="53"/>
      <c r="F297" s="16" t="s">
        <v>9</v>
      </c>
      <c r="G297" s="17" t="s">
        <v>4</v>
      </c>
      <c r="H297" s="17" t="s">
        <v>5</v>
      </c>
      <c r="I297" s="17" t="s">
        <v>6</v>
      </c>
      <c r="J297" s="18">
        <v>45838</v>
      </c>
      <c r="K297" s="18">
        <v>45473</v>
      </c>
      <c r="L297" s="17" t="s">
        <v>6</v>
      </c>
    </row>
    <row r="298" spans="1:16" x14ac:dyDescent="0.35">
      <c r="A298" s="53"/>
      <c r="F298" s="19" t="str">
        <f>+F447</f>
        <v>Non-operating revenues and expenses</v>
      </c>
      <c r="G298" s="20">
        <v>-141512</v>
      </c>
      <c r="H298" s="20">
        <v>-367872</v>
      </c>
      <c r="I298" s="21">
        <v>0.61532272094641616</v>
      </c>
      <c r="J298" s="20">
        <v>-360837</v>
      </c>
      <c r="K298" s="20">
        <v>-690881</v>
      </c>
      <c r="L298" s="21">
        <v>0.47771468603131362</v>
      </c>
    </row>
    <row r="299" spans="1:16" x14ac:dyDescent="0.35">
      <c r="A299" s="53"/>
      <c r="F299" s="23" t="str">
        <f>+F448</f>
        <v>Financial revenues and expenses, net</v>
      </c>
      <c r="G299" s="24">
        <v>-198035</v>
      </c>
      <c r="H299" s="25">
        <v>-391686</v>
      </c>
      <c r="I299" s="26">
        <v>0.49440368049917538</v>
      </c>
      <c r="J299" s="24">
        <v>-453630</v>
      </c>
      <c r="K299" s="25">
        <v>-708034</v>
      </c>
      <c r="L299" s="26">
        <v>0.35931042859523693</v>
      </c>
    </row>
    <row r="300" spans="1:16" x14ac:dyDescent="0.35">
      <c r="A300" s="53"/>
      <c r="F300" s="23" t="str">
        <f>+F449</f>
        <v>Exchange difference, net</v>
      </c>
      <c r="G300" s="24">
        <v>56523</v>
      </c>
      <c r="H300" s="25">
        <v>23814</v>
      </c>
      <c r="I300" s="26">
        <v>1.373519778281683</v>
      </c>
      <c r="J300" s="24">
        <v>92793</v>
      </c>
      <c r="K300" s="25">
        <v>17153</v>
      </c>
      <c r="L300" s="26">
        <v>4.4097242464874951</v>
      </c>
    </row>
    <row r="301" spans="1:16" x14ac:dyDescent="0.35">
      <c r="A301" s="53"/>
    </row>
    <row r="302" spans="1:16" x14ac:dyDescent="0.35">
      <c r="A302" s="53"/>
    </row>
    <row r="303" spans="1:16" x14ac:dyDescent="0.35">
      <c r="A303" s="53"/>
      <c r="C303" s="4" t="s">
        <v>2</v>
      </c>
      <c r="D303" s="14" t="s">
        <v>171</v>
      </c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</row>
    <row r="304" spans="1:16" x14ac:dyDescent="0.35">
      <c r="A304" s="53"/>
    </row>
    <row r="305" spans="1:27" x14ac:dyDescent="0.35">
      <c r="A305" s="53"/>
      <c r="F305" s="16" t="s">
        <v>9</v>
      </c>
      <c r="G305" s="17" t="s">
        <v>4</v>
      </c>
      <c r="H305" s="17" t="s">
        <v>5</v>
      </c>
      <c r="I305" s="17" t="s">
        <v>6</v>
      </c>
      <c r="J305" s="18">
        <v>45838</v>
      </c>
      <c r="K305" s="18">
        <v>45473</v>
      </c>
      <c r="L305" s="17" t="s">
        <v>6</v>
      </c>
    </row>
    <row r="306" spans="1:27" x14ac:dyDescent="0.35">
      <c r="A306" s="53"/>
      <c r="F306" s="29" t="str">
        <f>+F263</f>
        <v>Revenue</v>
      </c>
      <c r="G306" s="24">
        <v>2688542</v>
      </c>
      <c r="H306" s="25">
        <v>3436959</v>
      </c>
      <c r="I306" s="26">
        <v>-0.2177555798599867</v>
      </c>
      <c r="J306" s="24">
        <v>5591671</v>
      </c>
      <c r="K306" s="25">
        <v>6154965</v>
      </c>
      <c r="L306" s="26">
        <v>-9.1518635768034429E-2</v>
      </c>
    </row>
    <row r="307" spans="1:27" x14ac:dyDescent="0.35">
      <c r="A307" s="53"/>
      <c r="F307" s="29" t="s">
        <v>32</v>
      </c>
      <c r="G307" s="24">
        <v>650810</v>
      </c>
      <c r="H307" s="25">
        <v>765091</v>
      </c>
      <c r="I307" s="26">
        <v>-0.1493691600084173</v>
      </c>
      <c r="J307" s="24">
        <v>1459587</v>
      </c>
      <c r="K307" s="25">
        <v>1314589</v>
      </c>
      <c r="L307" s="26">
        <v>0.11029911249827892</v>
      </c>
    </row>
    <row r="308" spans="1:27" x14ac:dyDescent="0.35">
      <c r="A308" s="53"/>
      <c r="F308" s="30" t="s">
        <v>172</v>
      </c>
      <c r="G308" s="31">
        <v>0.24206800563279279</v>
      </c>
      <c r="H308" s="26">
        <v>0.22260696156107768</v>
      </c>
      <c r="I308" s="26"/>
      <c r="J308" s="31">
        <v>0.26102876939648273</v>
      </c>
      <c r="K308" s="26">
        <v>0.21358188064432534</v>
      </c>
      <c r="L308" s="26"/>
    </row>
    <row r="309" spans="1:27" x14ac:dyDescent="0.35">
      <c r="A309" s="53"/>
      <c r="F309" s="29" t="s">
        <v>173</v>
      </c>
      <c r="G309" s="24">
        <v>200026</v>
      </c>
      <c r="H309" s="25">
        <v>336661</v>
      </c>
      <c r="I309" s="26">
        <v>-0.40585336584873211</v>
      </c>
      <c r="J309" s="24">
        <v>2433673</v>
      </c>
      <c r="K309" s="25">
        <v>6846061</v>
      </c>
      <c r="L309" s="26">
        <v>-0.64451485313963752</v>
      </c>
    </row>
    <row r="310" spans="1:27" x14ac:dyDescent="0.35">
      <c r="A310" s="53"/>
      <c r="F310" s="23" t="str">
        <f>+F455</f>
        <v>Controlling interest</v>
      </c>
      <c r="G310" s="24">
        <v>38885</v>
      </c>
      <c r="H310" s="25">
        <v>188954</v>
      </c>
      <c r="I310" s="26">
        <v>-0.79420917260285573</v>
      </c>
      <c r="J310" s="24">
        <v>1224683</v>
      </c>
      <c r="K310" s="25">
        <v>3979680</v>
      </c>
      <c r="L310" s="26">
        <v>-0.6922659610822981</v>
      </c>
    </row>
    <row r="311" spans="1:27" x14ac:dyDescent="0.35">
      <c r="A311" s="53"/>
    </row>
    <row r="312" spans="1:27" x14ac:dyDescent="0.35">
      <c r="A312" s="53"/>
    </row>
    <row r="313" spans="1:27" x14ac:dyDescent="0.35">
      <c r="A313" s="53"/>
    </row>
    <row r="314" spans="1:27" x14ac:dyDescent="0.35">
      <c r="A314" s="53"/>
      <c r="C314" s="64" t="s">
        <v>2</v>
      </c>
      <c r="D314" s="14" t="s">
        <v>174</v>
      </c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</row>
    <row r="315" spans="1:27" x14ac:dyDescent="0.35">
      <c r="A315" s="53"/>
    </row>
    <row r="316" spans="1:27" x14ac:dyDescent="0.35">
      <c r="A316" s="53"/>
      <c r="F316" s="14" t="s">
        <v>174</v>
      </c>
      <c r="O316" s="65"/>
    </row>
    <row r="317" spans="1:27" x14ac:dyDescent="0.35">
      <c r="A317" s="53"/>
      <c r="C317" s="13" t="s">
        <v>7</v>
      </c>
      <c r="F317" s="66" t="s">
        <v>175</v>
      </c>
      <c r="G317" s="67" t="s">
        <v>176</v>
      </c>
      <c r="H317" s="67" t="s">
        <v>177</v>
      </c>
      <c r="I317" s="67" t="s">
        <v>178</v>
      </c>
      <c r="J317" s="68" t="s">
        <v>179</v>
      </c>
      <c r="K317" s="68" t="s">
        <v>180</v>
      </c>
      <c r="L317" s="67" t="s">
        <v>181</v>
      </c>
      <c r="M317" s="66" t="s">
        <v>182</v>
      </c>
    </row>
    <row r="318" spans="1:27" x14ac:dyDescent="0.35">
      <c r="A318" s="53"/>
      <c r="C318" s="13" t="s">
        <v>7</v>
      </c>
      <c r="F318" s="29" t="s">
        <v>31</v>
      </c>
      <c r="G318" s="25">
        <v>2508093</v>
      </c>
      <c r="H318" s="25">
        <v>2762855</v>
      </c>
      <c r="I318" s="25">
        <v>109472</v>
      </c>
      <c r="J318" s="25">
        <v>27419</v>
      </c>
      <c r="K318" s="25">
        <v>161187</v>
      </c>
      <c r="L318" s="25">
        <v>22645</v>
      </c>
      <c r="M318" s="69">
        <v>5591671</v>
      </c>
      <c r="W318" s="70"/>
      <c r="X318" s="70"/>
      <c r="Y318" s="70"/>
      <c r="Z318" s="70"/>
      <c r="AA318" s="71"/>
    </row>
    <row r="319" spans="1:27" x14ac:dyDescent="0.35">
      <c r="A319" s="53"/>
      <c r="C319" s="13" t="s">
        <v>7</v>
      </c>
      <c r="F319" s="29" t="s">
        <v>183</v>
      </c>
      <c r="G319" s="25">
        <v>659570</v>
      </c>
      <c r="H319" s="25">
        <v>886641</v>
      </c>
      <c r="I319" s="25">
        <v>81935</v>
      </c>
      <c r="J319" s="25">
        <v>-4072</v>
      </c>
      <c r="K319" s="25">
        <v>149958</v>
      </c>
      <c r="L319" s="25">
        <v>2055</v>
      </c>
      <c r="M319" s="69">
        <v>1776087</v>
      </c>
      <c r="W319" s="70"/>
      <c r="X319" s="70"/>
      <c r="Y319" s="70"/>
      <c r="Z319" s="70"/>
      <c r="AA319" s="71"/>
    </row>
    <row r="320" spans="1:27" x14ac:dyDescent="0.35">
      <c r="A320" s="53"/>
      <c r="C320" s="13" t="s">
        <v>7</v>
      </c>
      <c r="F320" s="29" t="s">
        <v>184</v>
      </c>
      <c r="G320" s="25">
        <v>280461</v>
      </c>
      <c r="H320" s="25">
        <v>676834</v>
      </c>
      <c r="I320" s="25">
        <v>23153</v>
      </c>
      <c r="J320" s="25">
        <v>-62433</v>
      </c>
      <c r="K320" s="25">
        <v>102719</v>
      </c>
      <c r="L320" s="25">
        <v>-2420</v>
      </c>
      <c r="M320" s="69">
        <v>1018314</v>
      </c>
      <c r="W320" s="70"/>
      <c r="X320" s="70"/>
      <c r="Y320" s="70"/>
      <c r="Z320" s="70"/>
      <c r="AA320" s="71"/>
    </row>
    <row r="321" spans="1:27" x14ac:dyDescent="0.35">
      <c r="A321" s="53"/>
      <c r="C321" s="13" t="s">
        <v>7</v>
      </c>
      <c r="F321" s="29" t="s">
        <v>32</v>
      </c>
      <c r="G321" s="25">
        <v>499908</v>
      </c>
      <c r="H321" s="25">
        <v>892881</v>
      </c>
      <c r="I321" s="25">
        <v>23549</v>
      </c>
      <c r="J321" s="25">
        <v>-60321</v>
      </c>
      <c r="K321" s="25">
        <v>103751</v>
      </c>
      <c r="L321" s="25">
        <v>-181</v>
      </c>
      <c r="M321" s="69">
        <v>1459587</v>
      </c>
      <c r="W321" s="70"/>
      <c r="X321" s="70"/>
      <c r="Y321" s="70"/>
      <c r="Z321" s="70"/>
      <c r="AA321" s="71"/>
    </row>
    <row r="322" spans="1:27" x14ac:dyDescent="0.35">
      <c r="A322" s="53"/>
      <c r="C322" s="13" t="s">
        <v>7</v>
      </c>
      <c r="F322" s="29" t="s">
        <v>185</v>
      </c>
      <c r="G322" s="25">
        <v>2278894</v>
      </c>
      <c r="H322" s="25">
        <v>221411</v>
      </c>
      <c r="I322" s="25">
        <v>1466</v>
      </c>
      <c r="J322" s="25">
        <v>-164278</v>
      </c>
      <c r="K322" s="25">
        <v>89928</v>
      </c>
      <c r="L322" s="25">
        <v>6252</v>
      </c>
      <c r="M322" s="69">
        <v>2433673</v>
      </c>
      <c r="W322" s="70"/>
      <c r="X322" s="70"/>
      <c r="Y322" s="70"/>
      <c r="Z322" s="70"/>
      <c r="AA322" s="71"/>
    </row>
    <row r="323" spans="1:27" x14ac:dyDescent="0.35">
      <c r="A323" s="53"/>
      <c r="C323" s="13" t="s">
        <v>7</v>
      </c>
      <c r="F323" s="29" t="s">
        <v>186</v>
      </c>
      <c r="G323" s="25">
        <v>1220241</v>
      </c>
      <c r="H323" s="25">
        <v>68098</v>
      </c>
      <c r="I323" s="25">
        <v>1466</v>
      </c>
      <c r="J323" s="25">
        <v>-161143</v>
      </c>
      <c r="K323" s="25">
        <v>89818</v>
      </c>
      <c r="L323" s="25">
        <v>6203</v>
      </c>
      <c r="M323" s="69">
        <v>1224683</v>
      </c>
      <c r="W323" s="70"/>
      <c r="X323" s="70"/>
      <c r="Y323" s="70"/>
      <c r="Z323" s="70"/>
      <c r="AA323" s="71"/>
    </row>
    <row r="324" spans="1:27" x14ac:dyDescent="0.35">
      <c r="A324" s="53"/>
      <c r="C324" s="13" t="s">
        <v>7</v>
      </c>
    </row>
    <row r="325" spans="1:27" x14ac:dyDescent="0.35">
      <c r="A325" s="53"/>
      <c r="C325" s="13" t="s">
        <v>7</v>
      </c>
      <c r="F325" s="66" t="s">
        <v>187</v>
      </c>
      <c r="G325" s="67" t="s">
        <v>176</v>
      </c>
      <c r="H325" s="67" t="s">
        <v>177</v>
      </c>
      <c r="I325" s="67" t="s">
        <v>178</v>
      </c>
      <c r="J325" s="68" t="s">
        <v>179</v>
      </c>
      <c r="K325" s="68" t="s">
        <v>180</v>
      </c>
      <c r="L325" s="67" t="s">
        <v>181</v>
      </c>
      <c r="M325" s="66" t="s">
        <v>182</v>
      </c>
    </row>
    <row r="326" spans="1:27" x14ac:dyDescent="0.35">
      <c r="A326" s="53"/>
      <c r="C326" s="13" t="s">
        <v>7</v>
      </c>
      <c r="F326" s="29" t="s">
        <v>31</v>
      </c>
      <c r="G326" s="25">
        <v>2643453</v>
      </c>
      <c r="H326" s="25">
        <v>3296934</v>
      </c>
      <c r="I326" s="25">
        <v>19437</v>
      </c>
      <c r="J326" s="25">
        <v>18706</v>
      </c>
      <c r="K326" s="25">
        <v>95371</v>
      </c>
      <c r="L326" s="25">
        <v>81064</v>
      </c>
      <c r="M326" s="69">
        <v>6154965</v>
      </c>
    </row>
    <row r="327" spans="1:27" x14ac:dyDescent="0.35">
      <c r="A327" s="53"/>
      <c r="C327" s="13" t="s">
        <v>7</v>
      </c>
      <c r="F327" s="29" t="s">
        <v>183</v>
      </c>
      <c r="G327" s="25">
        <v>661393</v>
      </c>
      <c r="H327" s="25">
        <v>784384</v>
      </c>
      <c r="I327" s="25">
        <v>-21188</v>
      </c>
      <c r="J327" s="25">
        <v>-292</v>
      </c>
      <c r="K327" s="25">
        <v>93930</v>
      </c>
      <c r="L327" s="25">
        <v>47209</v>
      </c>
      <c r="M327" s="69">
        <v>1565436</v>
      </c>
    </row>
    <row r="328" spans="1:27" x14ac:dyDescent="0.35">
      <c r="A328" s="53"/>
      <c r="C328" s="13" t="s">
        <v>7</v>
      </c>
      <c r="F328" s="29" t="s">
        <v>184</v>
      </c>
      <c r="G328" s="25">
        <v>339081</v>
      </c>
      <c r="H328" s="25">
        <v>531810</v>
      </c>
      <c r="I328" s="25">
        <v>-63734</v>
      </c>
      <c r="J328" s="25">
        <v>-11591</v>
      </c>
      <c r="K328" s="25">
        <v>57579</v>
      </c>
      <c r="L328" s="25">
        <v>43114</v>
      </c>
      <c r="M328" s="69">
        <v>896259</v>
      </c>
    </row>
    <row r="329" spans="1:27" x14ac:dyDescent="0.35">
      <c r="A329" s="53"/>
      <c r="C329" s="13" t="s">
        <v>7</v>
      </c>
      <c r="F329" s="29" t="s">
        <v>32</v>
      </c>
      <c r="G329" s="25">
        <v>557903</v>
      </c>
      <c r="H329" s="25">
        <v>725426</v>
      </c>
      <c r="I329" s="25">
        <v>-63323</v>
      </c>
      <c r="J329" s="25">
        <v>-10110</v>
      </c>
      <c r="K329" s="25">
        <v>59193</v>
      </c>
      <c r="L329" s="25">
        <v>45500</v>
      </c>
      <c r="M329" s="69">
        <v>1314589</v>
      </c>
    </row>
    <row r="330" spans="1:27" x14ac:dyDescent="0.35">
      <c r="A330" s="53"/>
      <c r="C330" s="13" t="s">
        <v>7</v>
      </c>
      <c r="F330" s="29" t="s">
        <v>185</v>
      </c>
      <c r="G330" s="25">
        <v>5396217</v>
      </c>
      <c r="H330" s="25">
        <v>169670</v>
      </c>
      <c r="I330" s="25">
        <v>-188961</v>
      </c>
      <c r="J330" s="25">
        <v>1407870</v>
      </c>
      <c r="K330" s="25">
        <v>46030</v>
      </c>
      <c r="L330" s="25">
        <v>15235</v>
      </c>
      <c r="M330" s="69">
        <v>6846061</v>
      </c>
    </row>
    <row r="331" spans="1:27" x14ac:dyDescent="0.35">
      <c r="A331" s="53"/>
      <c r="C331" s="13" t="s">
        <v>7</v>
      </c>
      <c r="F331" s="29" t="s">
        <v>186</v>
      </c>
      <c r="G331" s="25">
        <v>2772472</v>
      </c>
      <c r="H331" s="25">
        <v>64172</v>
      </c>
      <c r="I331" s="25">
        <v>-188961</v>
      </c>
      <c r="J331" s="25">
        <v>1270891</v>
      </c>
      <c r="K331" s="25">
        <v>45962</v>
      </c>
      <c r="L331" s="25">
        <v>15144</v>
      </c>
      <c r="M331" s="69">
        <v>3979680</v>
      </c>
    </row>
    <row r="332" spans="1:27" x14ac:dyDescent="0.35">
      <c r="A332" s="53"/>
    </row>
    <row r="333" spans="1:27" x14ac:dyDescent="0.35">
      <c r="A333" s="53"/>
      <c r="F333" s="34"/>
      <c r="G333" s="35"/>
      <c r="H333" s="35"/>
      <c r="M333" s="35"/>
    </row>
    <row r="334" spans="1:27" x14ac:dyDescent="0.35">
      <c r="A334" s="53"/>
      <c r="B334" s="53"/>
    </row>
    <row r="336" spans="1:27" x14ac:dyDescent="0.35">
      <c r="C336" s="4" t="s">
        <v>2</v>
      </c>
      <c r="D336" s="14" t="s">
        <v>188</v>
      </c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</row>
    <row r="338" spans="1:12" x14ac:dyDescent="0.35">
      <c r="F338" s="16" t="s">
        <v>9</v>
      </c>
      <c r="G338" s="18">
        <v>45838</v>
      </c>
      <c r="H338" s="18">
        <v>45627</v>
      </c>
      <c r="I338" s="17" t="s">
        <v>6</v>
      </c>
    </row>
    <row r="339" spans="1:12" x14ac:dyDescent="0.35">
      <c r="A339" s="53"/>
      <c r="B339" s="53"/>
      <c r="C339" s="72" t="s">
        <v>7</v>
      </c>
      <c r="F339" s="23" t="s">
        <v>55</v>
      </c>
      <c r="G339" s="25">
        <v>12032923</v>
      </c>
      <c r="H339" s="25">
        <v>1593758</v>
      </c>
      <c r="I339" s="32">
        <v>6.5500314351363258</v>
      </c>
      <c r="K339" s="25"/>
      <c r="L339" s="32"/>
    </row>
    <row r="340" spans="1:12" x14ac:dyDescent="0.35">
      <c r="A340" s="53"/>
      <c r="B340" s="53"/>
      <c r="C340" s="72" t="s">
        <v>7</v>
      </c>
      <c r="F340" s="23" t="s">
        <v>71</v>
      </c>
      <c r="G340" s="25">
        <v>19119</v>
      </c>
      <c r="H340" s="25">
        <v>12733</v>
      </c>
      <c r="I340" s="32">
        <v>0.50153145370297647</v>
      </c>
    </row>
    <row r="341" spans="1:12" x14ac:dyDescent="0.35">
      <c r="A341" s="53"/>
      <c r="B341" s="53"/>
      <c r="C341" s="72" t="s">
        <v>7</v>
      </c>
      <c r="F341" s="23" t="s">
        <v>189</v>
      </c>
      <c r="G341" s="25">
        <v>31889</v>
      </c>
      <c r="H341" s="25">
        <v>17858</v>
      </c>
      <c r="I341" s="32">
        <v>0.78569828648224882</v>
      </c>
    </row>
    <row r="342" spans="1:12" x14ac:dyDescent="0.35">
      <c r="A342" s="53"/>
      <c r="B342" s="53"/>
      <c r="C342" s="72" t="s">
        <v>7</v>
      </c>
      <c r="F342" s="23" t="s">
        <v>58</v>
      </c>
      <c r="G342" s="25">
        <v>3777443</v>
      </c>
      <c r="H342" s="25">
        <v>3705327</v>
      </c>
      <c r="I342" s="32">
        <v>1.9462789653922584E-2</v>
      </c>
    </row>
    <row r="343" spans="1:12" x14ac:dyDescent="0.35">
      <c r="A343" s="53"/>
      <c r="B343" s="53"/>
      <c r="C343" s="72" t="s">
        <v>7</v>
      </c>
      <c r="F343" s="23" t="s">
        <v>59</v>
      </c>
      <c r="G343" s="25">
        <v>1802915</v>
      </c>
      <c r="H343" s="25">
        <v>1250085</v>
      </c>
      <c r="I343" s="32">
        <v>0.44223392809288969</v>
      </c>
    </row>
    <row r="344" spans="1:12" x14ac:dyDescent="0.35">
      <c r="A344" s="53"/>
      <c r="B344" s="53"/>
      <c r="C344" s="72" t="s">
        <v>7</v>
      </c>
      <c r="F344" s="23" t="s">
        <v>70</v>
      </c>
      <c r="G344" s="25">
        <v>5467</v>
      </c>
      <c r="H344" s="25">
        <v>5430</v>
      </c>
      <c r="I344" s="32">
        <v>6.8139963167587478E-3</v>
      </c>
    </row>
    <row r="345" spans="1:12" x14ac:dyDescent="0.35">
      <c r="A345" s="53"/>
      <c r="B345" s="53"/>
      <c r="C345" s="72" t="s">
        <v>7</v>
      </c>
      <c r="F345" s="23" t="s">
        <v>190</v>
      </c>
      <c r="G345" s="25">
        <v>244457</v>
      </c>
      <c r="H345" s="25">
        <v>298388</v>
      </c>
      <c r="I345" s="32">
        <v>-0.18074118262128505</v>
      </c>
    </row>
    <row r="346" spans="1:12" x14ac:dyDescent="0.35">
      <c r="A346" s="53"/>
      <c r="B346" s="53"/>
      <c r="C346" s="72" t="s">
        <v>7</v>
      </c>
      <c r="F346" s="23" t="s">
        <v>191</v>
      </c>
      <c r="G346" s="25">
        <v>11582715</v>
      </c>
      <c r="H346" s="25">
        <v>9337964</v>
      </c>
      <c r="I346" s="32">
        <v>0.24038976804793849</v>
      </c>
    </row>
    <row r="347" spans="1:12" x14ac:dyDescent="0.35">
      <c r="A347" s="53"/>
      <c r="B347" s="53"/>
      <c r="C347" s="72" t="s">
        <v>7</v>
      </c>
      <c r="F347" s="23"/>
      <c r="G347" s="25"/>
      <c r="H347" s="25"/>
      <c r="I347" s="32" t="s">
        <v>17</v>
      </c>
    </row>
    <row r="348" spans="1:12" x14ac:dyDescent="0.35">
      <c r="A348" s="53"/>
      <c r="B348" s="53"/>
      <c r="C348" s="72" t="s">
        <v>7</v>
      </c>
      <c r="F348" s="19" t="s">
        <v>62</v>
      </c>
      <c r="G348" s="62">
        <v>29496928</v>
      </c>
      <c r="H348" s="62">
        <v>16221543</v>
      </c>
      <c r="I348" s="73">
        <v>0.81837991613991345</v>
      </c>
    </row>
    <row r="349" spans="1:12" x14ac:dyDescent="0.35">
      <c r="A349" s="53"/>
      <c r="B349" s="53"/>
      <c r="C349" s="72" t="s">
        <v>7</v>
      </c>
      <c r="F349" s="23"/>
      <c r="G349" s="25"/>
      <c r="H349" s="25"/>
      <c r="I349" s="32" t="s">
        <v>17</v>
      </c>
    </row>
    <row r="350" spans="1:12" x14ac:dyDescent="0.35">
      <c r="A350" s="53"/>
      <c r="B350" s="53"/>
      <c r="C350" s="72" t="s">
        <v>7</v>
      </c>
      <c r="F350" s="23" t="s">
        <v>192</v>
      </c>
      <c r="G350" s="25">
        <v>3421509</v>
      </c>
      <c r="H350" s="25">
        <v>15158949</v>
      </c>
      <c r="I350" s="32">
        <v>-0.77429114643765873</v>
      </c>
    </row>
    <row r="351" spans="1:12" x14ac:dyDescent="0.35">
      <c r="A351" s="53"/>
      <c r="B351" s="53"/>
      <c r="C351" s="72" t="s">
        <v>7</v>
      </c>
      <c r="F351" s="23" t="s">
        <v>64</v>
      </c>
      <c r="G351" s="25">
        <v>521683</v>
      </c>
      <c r="H351" s="25">
        <v>597111</v>
      </c>
      <c r="I351" s="32">
        <v>-0.126321571701074</v>
      </c>
    </row>
    <row r="352" spans="1:12" x14ac:dyDescent="0.35">
      <c r="A352" s="53"/>
      <c r="B352" s="53"/>
      <c r="C352" s="72" t="s">
        <v>7</v>
      </c>
      <c r="F352" s="23" t="s">
        <v>59</v>
      </c>
      <c r="G352" s="25">
        <v>0</v>
      </c>
      <c r="H352" s="25">
        <v>0</v>
      </c>
      <c r="I352" s="32" t="s">
        <v>17</v>
      </c>
    </row>
    <row r="353" spans="1:9" x14ac:dyDescent="0.35">
      <c r="A353" s="53"/>
      <c r="B353" s="53"/>
      <c r="C353" s="72" t="s">
        <v>7</v>
      </c>
      <c r="F353" s="23" t="s">
        <v>193</v>
      </c>
      <c r="G353" s="25">
        <v>146188</v>
      </c>
      <c r="H353" s="25">
        <v>178306</v>
      </c>
      <c r="I353" s="32">
        <v>-0.1801285430664139</v>
      </c>
    </row>
    <row r="354" spans="1:9" x14ac:dyDescent="0.35">
      <c r="A354" s="53"/>
      <c r="B354" s="53"/>
      <c r="C354" s="72" t="s">
        <v>7</v>
      </c>
      <c r="F354" s="23" t="s">
        <v>66</v>
      </c>
      <c r="G354" s="25">
        <v>1713530</v>
      </c>
      <c r="H354" s="25">
        <v>1827226</v>
      </c>
      <c r="I354" s="32">
        <v>-6.2223282724742313E-2</v>
      </c>
    </row>
    <row r="355" spans="1:9" x14ac:dyDescent="0.35">
      <c r="A355" s="53"/>
      <c r="B355" s="53"/>
      <c r="C355" s="72" t="s">
        <v>7</v>
      </c>
      <c r="F355" s="23" t="s">
        <v>67</v>
      </c>
      <c r="G355" s="25">
        <v>15591933</v>
      </c>
      <c r="H355" s="25">
        <v>15569044</v>
      </c>
      <c r="I355" s="32">
        <v>1.4701609167524993E-3</v>
      </c>
    </row>
    <row r="356" spans="1:9" x14ac:dyDescent="0.35">
      <c r="A356" s="53"/>
      <c r="B356" s="53"/>
      <c r="C356" s="72" t="s">
        <v>7</v>
      </c>
      <c r="F356" s="23" t="s">
        <v>194</v>
      </c>
      <c r="G356" s="25">
        <v>0</v>
      </c>
      <c r="H356" s="25">
        <v>0</v>
      </c>
      <c r="I356" s="32" t="s">
        <v>17</v>
      </c>
    </row>
    <row r="357" spans="1:9" x14ac:dyDescent="0.35">
      <c r="A357" s="53"/>
      <c r="B357" s="53"/>
      <c r="C357" s="72" t="s">
        <v>7</v>
      </c>
      <c r="F357" s="23" t="s">
        <v>68</v>
      </c>
      <c r="G357" s="25">
        <v>1361412</v>
      </c>
      <c r="H357" s="25">
        <v>1963422</v>
      </c>
      <c r="I357" s="32">
        <v>-0.30661263854637466</v>
      </c>
    </row>
    <row r="358" spans="1:9" x14ac:dyDescent="0.35">
      <c r="A358" s="53"/>
      <c r="B358" s="53"/>
      <c r="C358" s="72" t="s">
        <v>7</v>
      </c>
      <c r="F358" s="23" t="s">
        <v>195</v>
      </c>
      <c r="G358" s="25">
        <v>125751</v>
      </c>
      <c r="H358" s="25">
        <v>114560</v>
      </c>
      <c r="I358" s="32">
        <v>9.7686801675977653E-2</v>
      </c>
    </row>
    <row r="359" spans="1:9" x14ac:dyDescent="0.35">
      <c r="A359" s="53"/>
      <c r="B359" s="53"/>
      <c r="C359" s="72" t="s">
        <v>7</v>
      </c>
      <c r="F359" s="23" t="s">
        <v>70</v>
      </c>
      <c r="G359" s="25">
        <v>62044</v>
      </c>
      <c r="H359" s="25">
        <v>63407</v>
      </c>
      <c r="I359" s="32">
        <v>-2.1496049332092673E-2</v>
      </c>
    </row>
    <row r="360" spans="1:9" x14ac:dyDescent="0.35">
      <c r="A360" s="53"/>
      <c r="B360" s="53"/>
      <c r="C360" s="72" t="s">
        <v>7</v>
      </c>
      <c r="F360" s="23" t="s">
        <v>71</v>
      </c>
      <c r="G360" s="25">
        <v>78102</v>
      </c>
      <c r="H360" s="25">
        <v>146755</v>
      </c>
      <c r="I360" s="32">
        <v>-0.46780688903274165</v>
      </c>
    </row>
    <row r="361" spans="1:9" x14ac:dyDescent="0.35">
      <c r="A361" s="53"/>
      <c r="B361" s="53"/>
      <c r="C361" s="72" t="s">
        <v>7</v>
      </c>
      <c r="F361" s="23" t="s">
        <v>196</v>
      </c>
      <c r="G361" s="25">
        <v>0</v>
      </c>
      <c r="H361" s="25">
        <v>0</v>
      </c>
      <c r="I361" s="32" t="s">
        <v>17</v>
      </c>
    </row>
    <row r="362" spans="1:9" x14ac:dyDescent="0.35">
      <c r="A362" s="53"/>
      <c r="B362" s="53"/>
      <c r="C362" s="72" t="s">
        <v>7</v>
      </c>
      <c r="F362" s="23" t="s">
        <v>190</v>
      </c>
      <c r="G362" s="25">
        <v>27474</v>
      </c>
      <c r="H362" s="25">
        <v>12326</v>
      </c>
      <c r="I362" s="32">
        <v>1.2289469414246308</v>
      </c>
    </row>
    <row r="363" spans="1:9" x14ac:dyDescent="0.35">
      <c r="A363" s="53"/>
      <c r="B363" s="53"/>
      <c r="C363" s="72" t="s">
        <v>7</v>
      </c>
      <c r="F363" s="23"/>
      <c r="G363" s="25"/>
      <c r="H363" s="25"/>
      <c r="I363" s="32" t="s">
        <v>17</v>
      </c>
    </row>
    <row r="364" spans="1:9" x14ac:dyDescent="0.35">
      <c r="A364" s="53"/>
      <c r="B364" s="53"/>
      <c r="C364" s="72" t="s">
        <v>7</v>
      </c>
      <c r="F364" s="19" t="s">
        <v>73</v>
      </c>
      <c r="G364" s="62">
        <v>23049626</v>
      </c>
      <c r="H364" s="62">
        <v>35631106</v>
      </c>
      <c r="I364" s="73">
        <v>-0.35310383011967128</v>
      </c>
    </row>
    <row r="365" spans="1:9" x14ac:dyDescent="0.35">
      <c r="A365" s="53"/>
      <c r="B365" s="53"/>
      <c r="C365" s="72" t="s">
        <v>7</v>
      </c>
      <c r="F365" s="23"/>
      <c r="G365" s="25"/>
      <c r="H365" s="25"/>
      <c r="I365" s="32" t="s">
        <v>17</v>
      </c>
    </row>
    <row r="366" spans="1:9" x14ac:dyDescent="0.35">
      <c r="A366" s="53"/>
      <c r="B366" s="53"/>
      <c r="C366" s="72" t="s">
        <v>7</v>
      </c>
      <c r="F366" s="36" t="s">
        <v>74</v>
      </c>
      <c r="G366" s="74">
        <v>52546554</v>
      </c>
      <c r="H366" s="74">
        <v>51852649</v>
      </c>
      <c r="I366" s="46">
        <v>1.3382247838485552E-2</v>
      </c>
    </row>
    <row r="367" spans="1:9" x14ac:dyDescent="0.35">
      <c r="A367" s="53"/>
      <c r="B367" s="53"/>
      <c r="C367" s="72" t="s">
        <v>7</v>
      </c>
      <c r="F367" s="39" t="s">
        <v>75</v>
      </c>
      <c r="G367" s="75">
        <v>12911.748126998013</v>
      </c>
      <c r="H367" s="75">
        <v>11760.237007132895</v>
      </c>
      <c r="I367" s="49">
        <v>9.7915638874173663E-2</v>
      </c>
    </row>
    <row r="368" spans="1:9" x14ac:dyDescent="0.35">
      <c r="A368" s="53"/>
      <c r="B368" s="53"/>
      <c r="C368" s="72" t="s">
        <v>7</v>
      </c>
      <c r="F368" s="23"/>
      <c r="G368" s="25"/>
      <c r="H368" s="25"/>
      <c r="I368" s="32" t="s">
        <v>17</v>
      </c>
    </row>
    <row r="369" spans="1:9" x14ac:dyDescent="0.35">
      <c r="A369" s="53"/>
      <c r="B369" s="53"/>
      <c r="C369" s="72" t="s">
        <v>7</v>
      </c>
      <c r="F369" s="23" t="s">
        <v>76</v>
      </c>
      <c r="G369" s="25">
        <v>3447760</v>
      </c>
      <c r="H369" s="25">
        <v>2171508</v>
      </c>
      <c r="I369" s="32">
        <v>0.58772613317565492</v>
      </c>
    </row>
    <row r="370" spans="1:9" x14ac:dyDescent="0.35">
      <c r="A370" s="53"/>
      <c r="B370" s="53"/>
      <c r="C370" s="72" t="s">
        <v>7</v>
      </c>
      <c r="F370" s="23" t="s">
        <v>77</v>
      </c>
      <c r="G370" s="25">
        <v>58869</v>
      </c>
      <c r="H370" s="25">
        <v>51704</v>
      </c>
      <c r="I370" s="32">
        <v>0.13857728609005107</v>
      </c>
    </row>
    <row r="371" spans="1:9" x14ac:dyDescent="0.35">
      <c r="A371" s="53"/>
      <c r="B371" s="53"/>
      <c r="C371" s="72" t="s">
        <v>7</v>
      </c>
      <c r="F371" s="23" t="s">
        <v>78</v>
      </c>
      <c r="G371" s="25">
        <v>819716</v>
      </c>
      <c r="H371" s="25">
        <v>731549</v>
      </c>
      <c r="I371" s="32">
        <v>0.12052097672199676</v>
      </c>
    </row>
    <row r="372" spans="1:9" x14ac:dyDescent="0.35">
      <c r="A372" s="53"/>
      <c r="B372" s="53"/>
      <c r="C372" s="72" t="s">
        <v>7</v>
      </c>
      <c r="F372" s="23" t="s">
        <v>79</v>
      </c>
      <c r="G372" s="25">
        <v>3814122</v>
      </c>
      <c r="H372" s="25">
        <v>3918438</v>
      </c>
      <c r="I372" s="32">
        <v>-2.6621832475083183E-2</v>
      </c>
    </row>
    <row r="373" spans="1:9" x14ac:dyDescent="0.35">
      <c r="A373" s="53"/>
      <c r="B373" s="53"/>
      <c r="C373" s="72" t="s">
        <v>7</v>
      </c>
      <c r="F373" s="23" t="s">
        <v>197</v>
      </c>
      <c r="G373" s="25">
        <v>57160</v>
      </c>
      <c r="H373" s="25">
        <v>56398</v>
      </c>
      <c r="I373" s="32">
        <v>1.3511117415511188E-2</v>
      </c>
    </row>
    <row r="374" spans="1:9" x14ac:dyDescent="0.35">
      <c r="A374" s="53"/>
      <c r="B374" s="53"/>
      <c r="C374" s="72" t="s">
        <v>7</v>
      </c>
      <c r="F374" s="23" t="s">
        <v>81</v>
      </c>
      <c r="G374" s="25">
        <v>201088</v>
      </c>
      <c r="H374" s="25">
        <v>331412</v>
      </c>
      <c r="I374" s="32">
        <v>-0.39323862744861382</v>
      </c>
    </row>
    <row r="375" spans="1:9" x14ac:dyDescent="0.35">
      <c r="A375" s="53"/>
      <c r="B375" s="53"/>
      <c r="C375" s="72" t="s">
        <v>7</v>
      </c>
      <c r="F375" s="23" t="s">
        <v>198</v>
      </c>
      <c r="G375" s="25">
        <v>235766</v>
      </c>
      <c r="H375" s="25">
        <v>291976</v>
      </c>
      <c r="I375" s="32">
        <v>-0.1925158232183467</v>
      </c>
    </row>
    <row r="376" spans="1:9" x14ac:dyDescent="0.35">
      <c r="A376" s="53"/>
      <c r="B376" s="53"/>
      <c r="C376" s="72" t="s">
        <v>7</v>
      </c>
      <c r="F376" s="23" t="s">
        <v>199</v>
      </c>
      <c r="G376" s="25">
        <v>0</v>
      </c>
      <c r="H376" s="25">
        <v>0</v>
      </c>
      <c r="I376" s="32" t="s">
        <v>17</v>
      </c>
    </row>
    <row r="377" spans="1:9" x14ac:dyDescent="0.35">
      <c r="A377" s="53"/>
      <c r="B377" s="53"/>
      <c r="C377" s="72" t="s">
        <v>7</v>
      </c>
      <c r="F377" s="23" t="s">
        <v>200</v>
      </c>
      <c r="G377" s="25">
        <v>0</v>
      </c>
      <c r="H377" s="25">
        <v>0</v>
      </c>
      <c r="I377" s="32" t="s">
        <v>17</v>
      </c>
    </row>
    <row r="378" spans="1:9" x14ac:dyDescent="0.35">
      <c r="A378" s="53"/>
      <c r="B378" s="53"/>
      <c r="C378" s="72" t="s">
        <v>7</v>
      </c>
      <c r="F378" s="23" t="s">
        <v>201</v>
      </c>
      <c r="G378" s="25">
        <v>0</v>
      </c>
      <c r="H378" s="25">
        <v>89941</v>
      </c>
      <c r="I378" s="32">
        <v>-1</v>
      </c>
    </row>
    <row r="379" spans="1:9" x14ac:dyDescent="0.35">
      <c r="A379" s="53"/>
      <c r="B379" s="53"/>
      <c r="C379" s="72" t="s">
        <v>7</v>
      </c>
      <c r="F379" s="23" t="s">
        <v>83</v>
      </c>
      <c r="G379" s="25">
        <v>509092</v>
      </c>
      <c r="H379" s="25">
        <v>585500</v>
      </c>
      <c r="I379" s="32">
        <v>-0.1305004269854825</v>
      </c>
    </row>
    <row r="380" spans="1:9" x14ac:dyDescent="0.35">
      <c r="A380" s="53"/>
      <c r="B380" s="53"/>
      <c r="C380" s="72" t="s">
        <v>7</v>
      </c>
      <c r="F380" s="23" t="s">
        <v>71</v>
      </c>
      <c r="G380" s="25">
        <v>88018</v>
      </c>
      <c r="H380" s="25">
        <v>37575</v>
      </c>
      <c r="I380" s="32">
        <v>1.3424617431803061</v>
      </c>
    </row>
    <row r="381" spans="1:9" x14ac:dyDescent="0.35">
      <c r="A381" s="53"/>
      <c r="B381" s="53"/>
      <c r="C381" s="72" t="s">
        <v>7</v>
      </c>
      <c r="F381" s="23" t="s">
        <v>202</v>
      </c>
      <c r="G381" s="25">
        <v>835</v>
      </c>
      <c r="H381" s="25">
        <v>842</v>
      </c>
      <c r="I381" s="32">
        <v>-8.3135391923990498E-3</v>
      </c>
    </row>
    <row r="382" spans="1:9" x14ac:dyDescent="0.35">
      <c r="A382" s="53"/>
      <c r="B382" s="53"/>
      <c r="C382" s="72" t="s">
        <v>7</v>
      </c>
      <c r="F382" s="19" t="s">
        <v>86</v>
      </c>
      <c r="G382" s="62">
        <v>9232426</v>
      </c>
      <c r="H382" s="62">
        <v>8266843</v>
      </c>
      <c r="I382" s="73">
        <v>0.1168019037013283</v>
      </c>
    </row>
    <row r="383" spans="1:9" x14ac:dyDescent="0.35">
      <c r="A383" s="53"/>
      <c r="B383" s="53"/>
      <c r="C383" s="72" t="s">
        <v>7</v>
      </c>
      <c r="F383" s="23"/>
      <c r="G383" s="25"/>
      <c r="H383" s="25"/>
      <c r="I383" s="32" t="s">
        <v>17</v>
      </c>
    </row>
    <row r="384" spans="1:9" x14ac:dyDescent="0.35">
      <c r="A384" s="53"/>
      <c r="B384" s="53"/>
      <c r="C384" s="72" t="s">
        <v>7</v>
      </c>
      <c r="F384" s="23" t="s">
        <v>87</v>
      </c>
      <c r="G384" s="25">
        <v>2476591</v>
      </c>
      <c r="H384" s="25">
        <v>3356071</v>
      </c>
      <c r="I384" s="32">
        <v>-0.262056434443729</v>
      </c>
    </row>
    <row r="385" spans="1:9" x14ac:dyDescent="0.35">
      <c r="A385" s="53"/>
      <c r="B385" s="53"/>
      <c r="C385" s="72" t="s">
        <v>7</v>
      </c>
      <c r="F385" s="23" t="s">
        <v>77</v>
      </c>
      <c r="G385" s="25">
        <v>94219</v>
      </c>
      <c r="H385" s="25">
        <v>131641</v>
      </c>
      <c r="I385" s="32">
        <v>-0.28427313678869043</v>
      </c>
    </row>
    <row r="386" spans="1:9" x14ac:dyDescent="0.35">
      <c r="A386" s="53"/>
      <c r="B386" s="53"/>
      <c r="C386" s="72" t="s">
        <v>7</v>
      </c>
      <c r="F386" s="23" t="s">
        <v>78</v>
      </c>
      <c r="G386" s="25">
        <v>4749051</v>
      </c>
      <c r="H386" s="25">
        <v>5144207</v>
      </c>
      <c r="I386" s="32">
        <v>-7.6815726894349318E-2</v>
      </c>
    </row>
    <row r="387" spans="1:9" x14ac:dyDescent="0.35">
      <c r="A387" s="53"/>
      <c r="B387" s="53"/>
      <c r="C387" s="72" t="s">
        <v>7</v>
      </c>
      <c r="F387" s="23" t="s">
        <v>195</v>
      </c>
      <c r="G387" s="25">
        <v>3160506</v>
      </c>
      <c r="H387" s="25">
        <v>1804928</v>
      </c>
      <c r="I387" s="32">
        <v>0.75104270087227853</v>
      </c>
    </row>
    <row r="388" spans="1:9" x14ac:dyDescent="0.35">
      <c r="A388" s="53"/>
      <c r="B388" s="53"/>
      <c r="C388" s="72" t="s">
        <v>7</v>
      </c>
      <c r="F388" s="23" t="s">
        <v>80</v>
      </c>
      <c r="G388" s="25">
        <v>61809</v>
      </c>
      <c r="H388" s="25">
        <v>66002</v>
      </c>
      <c r="I388" s="32">
        <v>-6.3528377927941582E-2</v>
      </c>
    </row>
    <row r="389" spans="1:9" x14ac:dyDescent="0.35">
      <c r="A389" s="53"/>
      <c r="B389" s="53"/>
      <c r="C389" s="72" t="s">
        <v>7</v>
      </c>
      <c r="F389" s="23" t="s">
        <v>203</v>
      </c>
      <c r="G389" s="25">
        <v>107312</v>
      </c>
      <c r="H389" s="25">
        <v>36098</v>
      </c>
      <c r="I389" s="32">
        <v>1.9727962768020388</v>
      </c>
    </row>
    <row r="390" spans="1:9" x14ac:dyDescent="0.35">
      <c r="A390" s="53"/>
      <c r="B390" s="53"/>
      <c r="C390" s="72" t="s">
        <v>7</v>
      </c>
      <c r="F390" s="23" t="s">
        <v>198</v>
      </c>
      <c r="G390" s="25">
        <v>329946</v>
      </c>
      <c r="H390" s="25">
        <v>333645</v>
      </c>
      <c r="I390" s="32">
        <v>-1.1086633997212606E-2</v>
      </c>
    </row>
    <row r="391" spans="1:9" x14ac:dyDescent="0.35">
      <c r="A391" s="53"/>
      <c r="B391" s="53"/>
      <c r="C391" s="72" t="s">
        <v>7</v>
      </c>
      <c r="F391" s="23" t="s">
        <v>199</v>
      </c>
      <c r="G391" s="25">
        <v>0</v>
      </c>
      <c r="H391" s="25">
        <v>0</v>
      </c>
      <c r="I391" s="32" t="s">
        <v>17</v>
      </c>
    </row>
    <row r="392" spans="1:9" x14ac:dyDescent="0.35">
      <c r="A392" s="53"/>
      <c r="B392" s="53"/>
      <c r="C392" s="72" t="s">
        <v>7</v>
      </c>
      <c r="F392" s="23" t="s">
        <v>71</v>
      </c>
      <c r="G392" s="25">
        <v>78897</v>
      </c>
      <c r="H392" s="25">
        <v>85861</v>
      </c>
      <c r="I392" s="32">
        <v>-8.1107837085521953E-2</v>
      </c>
    </row>
    <row r="393" spans="1:9" x14ac:dyDescent="0.35">
      <c r="A393" s="53"/>
      <c r="B393" s="53"/>
      <c r="C393" s="72" t="s">
        <v>7</v>
      </c>
      <c r="F393" s="23" t="s">
        <v>204</v>
      </c>
      <c r="G393" s="25">
        <v>0</v>
      </c>
      <c r="H393" s="25">
        <v>0</v>
      </c>
      <c r="I393" s="32" t="s">
        <v>17</v>
      </c>
    </row>
    <row r="394" spans="1:9" x14ac:dyDescent="0.35">
      <c r="A394" s="53"/>
      <c r="B394" s="53"/>
      <c r="C394" s="72" t="s">
        <v>7</v>
      </c>
      <c r="F394" s="23" t="s">
        <v>205</v>
      </c>
      <c r="G394" s="25">
        <v>66243</v>
      </c>
      <c r="H394" s="25">
        <v>72284</v>
      </c>
      <c r="I394" s="32">
        <v>-8.3573128216479442E-2</v>
      </c>
    </row>
    <row r="395" spans="1:9" x14ac:dyDescent="0.35">
      <c r="A395" s="53"/>
      <c r="B395" s="53"/>
      <c r="C395" s="72" t="s">
        <v>7</v>
      </c>
      <c r="F395" s="23"/>
      <c r="G395" s="25"/>
      <c r="H395" s="25"/>
      <c r="I395" s="32" t="s">
        <v>17</v>
      </c>
    </row>
    <row r="396" spans="1:9" x14ac:dyDescent="0.35">
      <c r="A396" s="53"/>
      <c r="B396" s="53"/>
      <c r="C396" s="72" t="s">
        <v>7</v>
      </c>
      <c r="F396" s="19" t="s">
        <v>91</v>
      </c>
      <c r="G396" s="62">
        <v>11124574</v>
      </c>
      <c r="H396" s="62">
        <v>11030737</v>
      </c>
      <c r="I396" s="73">
        <v>8.5068658603681697E-3</v>
      </c>
    </row>
    <row r="397" spans="1:9" x14ac:dyDescent="0.35">
      <c r="A397" s="53"/>
      <c r="B397" s="53"/>
      <c r="C397" s="72" t="s">
        <v>7</v>
      </c>
      <c r="F397" s="23"/>
      <c r="G397" s="25"/>
      <c r="H397" s="25"/>
      <c r="I397" s="32" t="s">
        <v>17</v>
      </c>
    </row>
    <row r="398" spans="1:9" x14ac:dyDescent="0.35">
      <c r="A398" s="53"/>
      <c r="B398" s="53"/>
      <c r="C398" s="72" t="s">
        <v>7</v>
      </c>
      <c r="F398" s="36" t="s">
        <v>206</v>
      </c>
      <c r="G398" s="74">
        <v>20357000</v>
      </c>
      <c r="H398" s="74">
        <v>19297580</v>
      </c>
      <c r="I398" s="46">
        <v>5.4899111702089068E-2</v>
      </c>
    </row>
    <row r="399" spans="1:9" x14ac:dyDescent="0.35">
      <c r="A399" s="53"/>
      <c r="B399" s="53"/>
      <c r="C399" s="72" t="s">
        <v>7</v>
      </c>
      <c r="F399" s="39" t="s">
        <v>75</v>
      </c>
      <c r="G399" s="75">
        <v>5002.1254794614797</v>
      </c>
      <c r="H399" s="75">
        <v>4376.7120646836693</v>
      </c>
      <c r="I399" s="49">
        <v>0.14289571841482626</v>
      </c>
    </row>
    <row r="400" spans="1:9" x14ac:dyDescent="0.35">
      <c r="A400" s="53"/>
      <c r="B400" s="53"/>
      <c r="C400" s="72" t="s">
        <v>7</v>
      </c>
      <c r="F400" s="23"/>
      <c r="G400" s="25"/>
      <c r="H400" s="25"/>
      <c r="I400" s="32" t="s">
        <v>17</v>
      </c>
    </row>
    <row r="401" spans="1:16" x14ac:dyDescent="0.35">
      <c r="A401" s="53"/>
      <c r="B401" s="53"/>
      <c r="C401" s="72" t="s">
        <v>7</v>
      </c>
      <c r="F401" s="23" t="s">
        <v>93</v>
      </c>
      <c r="G401" s="25">
        <v>54697</v>
      </c>
      <c r="H401" s="25">
        <v>54697</v>
      </c>
      <c r="I401" s="32">
        <v>0</v>
      </c>
      <c r="K401" s="27"/>
    </row>
    <row r="402" spans="1:16" x14ac:dyDescent="0.35">
      <c r="A402" s="53"/>
      <c r="B402" s="53"/>
      <c r="C402" s="72" t="s">
        <v>7</v>
      </c>
      <c r="F402" s="23" t="s">
        <v>94</v>
      </c>
      <c r="G402" s="25">
        <v>1503373</v>
      </c>
      <c r="H402" s="25">
        <v>1503373</v>
      </c>
      <c r="I402" s="32">
        <v>0</v>
      </c>
      <c r="K402" s="27"/>
    </row>
    <row r="403" spans="1:16" x14ac:dyDescent="0.35">
      <c r="A403" s="53"/>
      <c r="B403" s="53"/>
      <c r="C403" s="72"/>
      <c r="F403" s="23" t="s">
        <v>207</v>
      </c>
      <c r="G403" s="25">
        <v>-481582</v>
      </c>
      <c r="H403" s="25">
        <v>-428360</v>
      </c>
      <c r="I403" s="32"/>
      <c r="K403" s="27"/>
    </row>
    <row r="404" spans="1:16" x14ac:dyDescent="0.35">
      <c r="A404" s="53"/>
      <c r="B404" s="53"/>
      <c r="C404" s="72" t="s">
        <v>7</v>
      </c>
      <c r="F404" s="23" t="s">
        <v>208</v>
      </c>
      <c r="G404" s="25">
        <v>1802784</v>
      </c>
      <c r="H404" s="25">
        <v>2374619</v>
      </c>
      <c r="I404" s="32">
        <v>-0.24081126277520731</v>
      </c>
      <c r="K404" s="27"/>
    </row>
    <row r="405" spans="1:16" x14ac:dyDescent="0.35">
      <c r="A405" s="53"/>
      <c r="B405" s="53"/>
      <c r="C405" s="72" t="s">
        <v>7</v>
      </c>
      <c r="F405" s="23" t="s">
        <v>97</v>
      </c>
      <c r="G405" s="25">
        <v>5300095</v>
      </c>
      <c r="H405" s="25">
        <v>3344004</v>
      </c>
      <c r="I405" s="32">
        <v>0.58495474287710181</v>
      </c>
      <c r="K405" s="27"/>
    </row>
    <row r="406" spans="1:16" x14ac:dyDescent="0.35">
      <c r="A406" s="53"/>
      <c r="B406" s="53"/>
      <c r="C406" s="72" t="s">
        <v>7</v>
      </c>
      <c r="F406" s="23" t="s">
        <v>98</v>
      </c>
      <c r="G406" s="25">
        <v>-1402050</v>
      </c>
      <c r="H406" s="25">
        <v>-1267586</v>
      </c>
      <c r="I406" s="32">
        <v>-0.10607879859828051</v>
      </c>
      <c r="K406" s="27"/>
    </row>
    <row r="407" spans="1:16" x14ac:dyDescent="0.35">
      <c r="A407" s="53"/>
      <c r="B407" s="53"/>
      <c r="C407" s="72" t="s">
        <v>7</v>
      </c>
      <c r="F407" s="23" t="s">
        <v>99</v>
      </c>
      <c r="G407" s="25">
        <v>13713137</v>
      </c>
      <c r="H407" s="25">
        <v>11651505</v>
      </c>
      <c r="I407" s="32">
        <v>0.17694126209446762</v>
      </c>
      <c r="K407" s="27"/>
    </row>
    <row r="408" spans="1:16" x14ac:dyDescent="0.35">
      <c r="A408" s="53"/>
      <c r="B408" s="53"/>
      <c r="C408" s="72" t="s">
        <v>7</v>
      </c>
      <c r="F408" s="23" t="s">
        <v>209</v>
      </c>
      <c r="G408" s="25">
        <v>1224683</v>
      </c>
      <c r="H408" s="25">
        <v>4544419</v>
      </c>
      <c r="I408" s="32">
        <v>-0.73050834441102375</v>
      </c>
      <c r="K408" s="27"/>
    </row>
    <row r="409" spans="1:16" x14ac:dyDescent="0.35">
      <c r="A409" s="53"/>
      <c r="B409" s="53"/>
      <c r="C409" s="72" t="s">
        <v>7</v>
      </c>
      <c r="F409" s="23" t="s">
        <v>210</v>
      </c>
      <c r="G409" s="25">
        <v>10474417</v>
      </c>
      <c r="H409" s="25">
        <v>10778398</v>
      </c>
      <c r="I409" s="32">
        <v>-2.820279971105168E-2</v>
      </c>
      <c r="K409" s="27"/>
    </row>
    <row r="410" spans="1:16" x14ac:dyDescent="0.35">
      <c r="A410" s="53"/>
      <c r="B410" s="53"/>
      <c r="C410" s="72" t="s">
        <v>7</v>
      </c>
      <c r="G410" s="25"/>
      <c r="H410" s="25"/>
      <c r="I410" s="32"/>
      <c r="K410" s="27"/>
    </row>
    <row r="411" spans="1:16" x14ac:dyDescent="0.35">
      <c r="A411" s="53"/>
      <c r="B411" s="53"/>
      <c r="C411" s="72" t="s">
        <v>7</v>
      </c>
      <c r="F411" s="36" t="s">
        <v>211</v>
      </c>
      <c r="G411" s="74">
        <v>32189554</v>
      </c>
      <c r="H411" s="74">
        <v>32555069</v>
      </c>
      <c r="I411" s="46">
        <v>-1.1227591008945489E-2</v>
      </c>
      <c r="K411" s="27"/>
      <c r="L411" s="27"/>
    </row>
    <row r="412" spans="1:16" x14ac:dyDescent="0.35">
      <c r="A412" s="53"/>
      <c r="B412" s="53"/>
      <c r="C412" s="72" t="s">
        <v>7</v>
      </c>
      <c r="F412" s="39" t="s">
        <v>75</v>
      </c>
      <c r="G412" s="75">
        <v>7909.622647536532</v>
      </c>
      <c r="H412" s="75">
        <v>7383.5249424492258</v>
      </c>
      <c r="I412" s="49">
        <v>7.1252919058033506E-2</v>
      </c>
      <c r="K412" s="27"/>
      <c r="L412" s="27"/>
    </row>
    <row r="413" spans="1:16" x14ac:dyDescent="0.35">
      <c r="G413" s="27"/>
    </row>
    <row r="415" spans="1:16" x14ac:dyDescent="0.35">
      <c r="G415" s="27"/>
    </row>
    <row r="416" spans="1:16" x14ac:dyDescent="0.35">
      <c r="C416" s="4" t="s">
        <v>2</v>
      </c>
      <c r="D416" s="14" t="s">
        <v>212</v>
      </c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</row>
    <row r="419" spans="2:12" ht="15" x14ac:dyDescent="0.35">
      <c r="F419" s="16" t="s">
        <v>9</v>
      </c>
      <c r="G419" s="76" t="s">
        <v>4</v>
      </c>
      <c r="H419" s="76" t="s">
        <v>5</v>
      </c>
      <c r="I419" s="76" t="s">
        <v>6</v>
      </c>
      <c r="J419" s="18">
        <v>45838</v>
      </c>
      <c r="K419" s="18">
        <v>45473</v>
      </c>
      <c r="L419" s="17" t="s">
        <v>6</v>
      </c>
    </row>
    <row r="420" spans="2:12" ht="15" x14ac:dyDescent="0.35">
      <c r="B420" s="53"/>
      <c r="C420" s="42" t="s">
        <v>7</v>
      </c>
      <c r="F420" s="19" t="s">
        <v>31</v>
      </c>
      <c r="G420" s="77">
        <v>2688542</v>
      </c>
      <c r="H420" s="78">
        <v>3436959</v>
      </c>
      <c r="I420" s="79">
        <v>-0.2177555798599867</v>
      </c>
      <c r="J420" s="61">
        <v>5591671</v>
      </c>
      <c r="K420" s="80">
        <v>6154965</v>
      </c>
      <c r="L420" s="73">
        <v>-9.1518635768034429E-2</v>
      </c>
    </row>
    <row r="421" spans="2:12" ht="15" x14ac:dyDescent="0.35">
      <c r="B421" s="53"/>
      <c r="C421" s="42" t="s">
        <v>7</v>
      </c>
      <c r="F421" s="23" t="s">
        <v>213</v>
      </c>
      <c r="G421" s="81">
        <v>2654792</v>
      </c>
      <c r="H421" s="82">
        <v>3373784</v>
      </c>
      <c r="I421" s="83">
        <v>-0.21311144993277578</v>
      </c>
      <c r="J421" s="24">
        <v>5414215</v>
      </c>
      <c r="K421" s="25">
        <v>6141074</v>
      </c>
      <c r="L421" s="32">
        <v>-0.11836024122164951</v>
      </c>
    </row>
    <row r="422" spans="2:12" ht="15" x14ac:dyDescent="0.35">
      <c r="B422" s="53"/>
      <c r="C422" s="42" t="s">
        <v>7</v>
      </c>
      <c r="F422" s="23" t="s">
        <v>11</v>
      </c>
      <c r="G422" s="81">
        <v>8326</v>
      </c>
      <c r="H422" s="82">
        <v>4425</v>
      </c>
      <c r="I422" s="83">
        <v>0.88158192090395482</v>
      </c>
      <c r="J422" s="24">
        <v>23719</v>
      </c>
      <c r="K422" s="25">
        <v>11799</v>
      </c>
      <c r="L422" s="32">
        <v>1.0102551063649461</v>
      </c>
    </row>
    <row r="423" spans="2:12" ht="15" x14ac:dyDescent="0.35">
      <c r="B423" s="53"/>
      <c r="C423" s="42" t="s">
        <v>7</v>
      </c>
      <c r="F423" s="23" t="s">
        <v>214</v>
      </c>
      <c r="G423" s="81">
        <v>57213</v>
      </c>
      <c r="H423" s="82">
        <v>62718</v>
      </c>
      <c r="I423" s="83">
        <v>-8.7773844829235628E-2</v>
      </c>
      <c r="J423" s="24">
        <v>109396</v>
      </c>
      <c r="K423" s="25">
        <v>13462</v>
      </c>
      <c r="L423" s="32">
        <v>7.1262813846382409</v>
      </c>
    </row>
    <row r="424" spans="2:12" ht="15" x14ac:dyDescent="0.35">
      <c r="B424" s="53"/>
      <c r="C424" s="42" t="s">
        <v>7</v>
      </c>
      <c r="F424" s="23" t="s">
        <v>215</v>
      </c>
      <c r="G424" s="81">
        <v>7788</v>
      </c>
      <c r="H424" s="82">
        <v>56558</v>
      </c>
      <c r="I424" s="83">
        <v>-0.86230064712330701</v>
      </c>
      <c r="J424" s="24">
        <v>123109</v>
      </c>
      <c r="K424" s="25">
        <v>97056</v>
      </c>
      <c r="L424" s="32">
        <v>0.26843265743488298</v>
      </c>
    </row>
    <row r="425" spans="2:12" ht="15" x14ac:dyDescent="0.35">
      <c r="B425" s="53"/>
      <c r="C425" s="42" t="s">
        <v>7</v>
      </c>
      <c r="F425" s="23" t="s">
        <v>216</v>
      </c>
      <c r="G425" s="81">
        <v>-39577</v>
      </c>
      <c r="H425" s="82">
        <v>-60526</v>
      </c>
      <c r="I425" s="83">
        <v>0.34611571886462017</v>
      </c>
      <c r="J425" s="24">
        <v>-78768</v>
      </c>
      <c r="K425" s="25">
        <v>-108426</v>
      </c>
      <c r="L425" s="32">
        <v>0.27353217862874218</v>
      </c>
    </row>
    <row r="426" spans="2:12" ht="15" x14ac:dyDescent="0.35">
      <c r="B426" s="53"/>
      <c r="C426" s="42" t="s">
        <v>7</v>
      </c>
      <c r="F426" s="19" t="s">
        <v>217</v>
      </c>
      <c r="G426" s="77">
        <v>1863369</v>
      </c>
      <c r="H426" s="78">
        <v>2521985</v>
      </c>
      <c r="I426" s="79">
        <v>-0.26114984823462473</v>
      </c>
      <c r="J426" s="61">
        <v>3815584</v>
      </c>
      <c r="K426" s="80">
        <v>4589529</v>
      </c>
      <c r="L426" s="73">
        <v>-0.16863277255683534</v>
      </c>
    </row>
    <row r="427" spans="2:12" ht="15" x14ac:dyDescent="0.35">
      <c r="B427" s="53"/>
      <c r="C427" s="42" t="s">
        <v>7</v>
      </c>
      <c r="F427" s="23" t="s">
        <v>218</v>
      </c>
      <c r="G427" s="81">
        <v>1650993</v>
      </c>
      <c r="H427" s="82">
        <v>2311672</v>
      </c>
      <c r="I427" s="83">
        <v>-0.28580135936240092</v>
      </c>
      <c r="J427" s="24">
        <v>3399216</v>
      </c>
      <c r="K427" s="25">
        <v>4191146</v>
      </c>
      <c r="L427" s="32">
        <v>-0.18895309302038155</v>
      </c>
    </row>
    <row r="428" spans="2:12" ht="15" x14ac:dyDescent="0.35">
      <c r="B428" s="53"/>
      <c r="C428" s="42" t="s">
        <v>7</v>
      </c>
      <c r="F428" s="23" t="s">
        <v>219</v>
      </c>
      <c r="G428" s="81">
        <v>195713</v>
      </c>
      <c r="H428" s="82">
        <v>186150</v>
      </c>
      <c r="I428" s="83">
        <v>5.1372549019607847E-2</v>
      </c>
      <c r="J428" s="24">
        <v>381361</v>
      </c>
      <c r="K428" s="25">
        <v>357891</v>
      </c>
      <c r="L428" s="32">
        <v>6.5578625894476245E-2</v>
      </c>
    </row>
    <row r="429" spans="2:12" ht="15" x14ac:dyDescent="0.35">
      <c r="B429" s="53"/>
      <c r="C429" s="42" t="s">
        <v>7</v>
      </c>
      <c r="F429" s="23" t="s">
        <v>220</v>
      </c>
      <c r="G429" s="81">
        <v>0</v>
      </c>
      <c r="H429" s="82">
        <v>0</v>
      </c>
      <c r="I429" s="83" t="s">
        <v>17</v>
      </c>
      <c r="J429" s="24">
        <v>7490</v>
      </c>
      <c r="K429" s="25">
        <v>0</v>
      </c>
      <c r="L429" s="32" t="s">
        <v>17</v>
      </c>
    </row>
    <row r="430" spans="2:12" ht="15" x14ac:dyDescent="0.35">
      <c r="B430" s="53"/>
      <c r="C430" s="42" t="s">
        <v>7</v>
      </c>
      <c r="F430" s="23" t="s">
        <v>221</v>
      </c>
      <c r="G430" s="81">
        <v>16663</v>
      </c>
      <c r="H430" s="82">
        <v>24163</v>
      </c>
      <c r="I430" s="83">
        <v>-0.31039192153292222</v>
      </c>
      <c r="J430" s="24">
        <v>27517</v>
      </c>
      <c r="K430" s="25">
        <v>40492</v>
      </c>
      <c r="L430" s="32">
        <v>-0.32043366590931543</v>
      </c>
    </row>
    <row r="431" spans="2:12" ht="15" x14ac:dyDescent="0.35">
      <c r="B431" s="53"/>
      <c r="C431" s="42" t="s">
        <v>7</v>
      </c>
      <c r="F431" s="36" t="s">
        <v>183</v>
      </c>
      <c r="G431" s="84">
        <v>825173</v>
      </c>
      <c r="H431" s="85">
        <v>914974</v>
      </c>
      <c r="I431" s="86">
        <v>-9.8145958245808074E-2</v>
      </c>
      <c r="J431" s="44">
        <v>1776087</v>
      </c>
      <c r="K431" s="45">
        <v>1565436</v>
      </c>
      <c r="L431" s="46">
        <v>0.1345637892574337</v>
      </c>
    </row>
    <row r="432" spans="2:12" ht="15" x14ac:dyDescent="0.35">
      <c r="B432" s="53"/>
      <c r="C432" s="42" t="s">
        <v>7</v>
      </c>
      <c r="F432" s="39" t="s">
        <v>222</v>
      </c>
      <c r="G432" s="87">
        <v>0.30692211615068687</v>
      </c>
      <c r="H432" s="88">
        <v>0.26621615212750577</v>
      </c>
      <c r="I432" s="89"/>
      <c r="J432" s="47">
        <v>0.31763081197016063</v>
      </c>
      <c r="K432" s="48">
        <v>0.25433710833449091</v>
      </c>
      <c r="L432" s="49"/>
    </row>
    <row r="433" spans="2:12" ht="15" x14ac:dyDescent="0.35">
      <c r="B433" s="53"/>
      <c r="C433" s="42" t="s">
        <v>7</v>
      </c>
      <c r="F433" s="19" t="s">
        <v>19</v>
      </c>
      <c r="G433" s="77">
        <v>336656</v>
      </c>
      <c r="H433" s="78">
        <v>358343</v>
      </c>
      <c r="I433" s="79">
        <v>-6.0520227826412122E-2</v>
      </c>
      <c r="J433" s="61">
        <v>678372</v>
      </c>
      <c r="K433" s="80">
        <v>714598</v>
      </c>
      <c r="L433" s="73">
        <v>-5.0694236479811028E-2</v>
      </c>
    </row>
    <row r="434" spans="2:12" ht="15" x14ac:dyDescent="0.35">
      <c r="B434" s="53"/>
      <c r="C434" s="42" t="s">
        <v>7</v>
      </c>
      <c r="F434" s="23" t="s">
        <v>223</v>
      </c>
      <c r="G434" s="81">
        <v>265917</v>
      </c>
      <c r="H434" s="82">
        <v>284298</v>
      </c>
      <c r="I434" s="83">
        <v>-6.4653989827575295E-2</v>
      </c>
      <c r="J434" s="24">
        <v>539059</v>
      </c>
      <c r="K434" s="25">
        <v>568045</v>
      </c>
      <c r="L434" s="32">
        <v>-5.102764745750777E-2</v>
      </c>
    </row>
    <row r="435" spans="2:12" ht="15" x14ac:dyDescent="0.35">
      <c r="B435" s="53"/>
      <c r="C435" s="42" t="s">
        <v>7</v>
      </c>
      <c r="F435" s="23" t="s">
        <v>224</v>
      </c>
      <c r="G435" s="81">
        <v>19441</v>
      </c>
      <c r="H435" s="82">
        <v>18547</v>
      </c>
      <c r="I435" s="83">
        <v>4.8201865530813612E-2</v>
      </c>
      <c r="J435" s="24">
        <v>37869</v>
      </c>
      <c r="K435" s="25">
        <v>39081</v>
      </c>
      <c r="L435" s="32">
        <v>-3.1012512474092271E-2</v>
      </c>
    </row>
    <row r="436" spans="2:12" ht="15" x14ac:dyDescent="0.35">
      <c r="B436" s="53"/>
      <c r="C436" s="42" t="s">
        <v>7</v>
      </c>
      <c r="F436" s="23" t="s">
        <v>225</v>
      </c>
      <c r="G436" s="81">
        <v>40408</v>
      </c>
      <c r="H436" s="82">
        <v>44840</v>
      </c>
      <c r="I436" s="83">
        <v>-9.8840321141837648E-2</v>
      </c>
      <c r="J436" s="24">
        <v>79401</v>
      </c>
      <c r="K436" s="25">
        <v>86114</v>
      </c>
      <c r="L436" s="32" t="s">
        <v>17</v>
      </c>
    </row>
    <row r="437" spans="2:12" ht="15" x14ac:dyDescent="0.35">
      <c r="B437" s="53"/>
      <c r="C437" s="42" t="s">
        <v>7</v>
      </c>
      <c r="F437" s="23" t="s">
        <v>224</v>
      </c>
      <c r="G437" s="81">
        <v>10890</v>
      </c>
      <c r="H437" s="82">
        <v>10658</v>
      </c>
      <c r="I437" s="83">
        <v>2.1767686245074122E-2</v>
      </c>
      <c r="J437" s="24"/>
      <c r="K437" s="25"/>
      <c r="L437" s="32">
        <v>-7.7954804096894814E-2</v>
      </c>
    </row>
    <row r="438" spans="2:12" ht="15" x14ac:dyDescent="0.35">
      <c r="B438" s="53"/>
      <c r="C438" s="42"/>
      <c r="F438" s="23"/>
      <c r="G438" s="81"/>
      <c r="H438" s="82"/>
      <c r="I438" s="83"/>
      <c r="J438" s="24">
        <v>22043</v>
      </c>
      <c r="K438" s="25">
        <v>21358</v>
      </c>
      <c r="L438" s="32">
        <v>3.2072291413053657E-2</v>
      </c>
    </row>
    <row r="439" spans="2:12" ht="15" x14ac:dyDescent="0.35">
      <c r="B439" s="53"/>
      <c r="C439" s="42" t="s">
        <v>7</v>
      </c>
      <c r="F439" s="19" t="s">
        <v>169</v>
      </c>
      <c r="G439" s="77">
        <v>-63751</v>
      </c>
      <c r="H439" s="78">
        <v>-6895</v>
      </c>
      <c r="I439" s="79">
        <v>-8.2459753444525017</v>
      </c>
      <c r="J439" s="61">
        <v>-79401</v>
      </c>
      <c r="K439" s="80">
        <v>45421</v>
      </c>
      <c r="L439" s="73">
        <v>-2.7481121067347702</v>
      </c>
    </row>
    <row r="440" spans="2:12" ht="15" x14ac:dyDescent="0.35">
      <c r="B440" s="53"/>
      <c r="C440" s="42" t="s">
        <v>7</v>
      </c>
      <c r="F440" s="23" t="s">
        <v>226</v>
      </c>
      <c r="G440" s="81">
        <v>26608</v>
      </c>
      <c r="H440" s="82">
        <v>41741</v>
      </c>
      <c r="I440" s="83">
        <v>-0.36254521932871758</v>
      </c>
      <c r="J440" s="24">
        <v>52767</v>
      </c>
      <c r="K440" s="25">
        <v>132737</v>
      </c>
      <c r="L440" s="32">
        <v>-0.60246954504019223</v>
      </c>
    </row>
    <row r="441" spans="2:12" ht="15" x14ac:dyDescent="0.35">
      <c r="B441" s="53"/>
      <c r="C441" s="42" t="s">
        <v>7</v>
      </c>
      <c r="F441" s="23" t="s">
        <v>227</v>
      </c>
      <c r="G441" s="81">
        <v>-90359</v>
      </c>
      <c r="H441" s="82">
        <v>-48636</v>
      </c>
      <c r="I441" s="83">
        <v>-0.85786248869150428</v>
      </c>
      <c r="J441" s="24">
        <v>-132168</v>
      </c>
      <c r="K441" s="25">
        <v>-87316</v>
      </c>
      <c r="L441" s="32">
        <v>-0.51367446974208619</v>
      </c>
    </row>
    <row r="442" spans="2:12" s="53" customFormat="1" ht="15" x14ac:dyDescent="0.35">
      <c r="C442" s="90" t="s">
        <v>7</v>
      </c>
      <c r="F442" s="91" t="s">
        <v>228</v>
      </c>
      <c r="G442" s="81">
        <v>0</v>
      </c>
      <c r="H442" s="92">
        <v>0</v>
      </c>
      <c r="I442" s="93" t="s">
        <v>17</v>
      </c>
      <c r="J442" s="24">
        <v>0</v>
      </c>
      <c r="K442" s="94">
        <v>0</v>
      </c>
      <c r="L442" s="95" t="s">
        <v>17</v>
      </c>
    </row>
    <row r="443" spans="2:12" ht="15" x14ac:dyDescent="0.35">
      <c r="B443" s="53"/>
      <c r="C443" s="42" t="s">
        <v>7</v>
      </c>
      <c r="F443" s="36" t="s">
        <v>229</v>
      </c>
      <c r="G443" s="84">
        <v>424766</v>
      </c>
      <c r="H443" s="85">
        <v>549736</v>
      </c>
      <c r="I443" s="86">
        <v>-0.22732729892166423</v>
      </c>
      <c r="J443" s="44">
        <v>1018314</v>
      </c>
      <c r="K443" s="45">
        <v>896259</v>
      </c>
      <c r="L443" s="46">
        <v>0.13618273289305882</v>
      </c>
    </row>
    <row r="444" spans="2:12" ht="15" x14ac:dyDescent="0.35">
      <c r="B444" s="53"/>
      <c r="C444" s="42" t="s">
        <v>7</v>
      </c>
      <c r="F444" s="39" t="s">
        <v>111</v>
      </c>
      <c r="G444" s="87">
        <v>0.15799120861790517</v>
      </c>
      <c r="H444" s="88">
        <v>0.15994837296575257</v>
      </c>
      <c r="I444" s="89"/>
      <c r="J444" s="47">
        <v>0.18211264575473057</v>
      </c>
      <c r="K444" s="48">
        <v>0.14561561276140481</v>
      </c>
      <c r="L444" s="49"/>
    </row>
    <row r="445" spans="2:12" ht="15" x14ac:dyDescent="0.35">
      <c r="B445" s="53"/>
      <c r="C445" s="42" t="s">
        <v>7</v>
      </c>
      <c r="F445" s="36" t="s">
        <v>112</v>
      </c>
      <c r="G445" s="84">
        <v>650810</v>
      </c>
      <c r="H445" s="85">
        <v>765091</v>
      </c>
      <c r="I445" s="86">
        <v>-0.1493691600084173</v>
      </c>
      <c r="J445" s="44">
        <v>1459587</v>
      </c>
      <c r="K445" s="45">
        <v>1314589</v>
      </c>
      <c r="L445" s="46">
        <v>0.11029911249827892</v>
      </c>
    </row>
    <row r="446" spans="2:12" ht="15" x14ac:dyDescent="0.35">
      <c r="B446" s="53"/>
      <c r="C446" s="42" t="s">
        <v>7</v>
      </c>
      <c r="F446" s="39" t="s">
        <v>113</v>
      </c>
      <c r="G446" s="87">
        <v>0.24206800563279279</v>
      </c>
      <c r="H446" s="88">
        <v>0.22260696156107768</v>
      </c>
      <c r="I446" s="89"/>
      <c r="J446" s="47">
        <v>0.26102876939648273</v>
      </c>
      <c r="K446" s="48">
        <v>0.21358188064432534</v>
      </c>
      <c r="L446" s="49"/>
    </row>
    <row r="447" spans="2:12" ht="15" x14ac:dyDescent="0.35">
      <c r="B447" s="53"/>
      <c r="C447" s="42" t="s">
        <v>7</v>
      </c>
      <c r="F447" s="19" t="s">
        <v>170</v>
      </c>
      <c r="G447" s="77">
        <v>-141512</v>
      </c>
      <c r="H447" s="78">
        <v>-367872</v>
      </c>
      <c r="I447" s="79">
        <v>0.61532272094641616</v>
      </c>
      <c r="J447" s="61">
        <v>-360837</v>
      </c>
      <c r="K447" s="80">
        <v>-690881</v>
      </c>
      <c r="L447" s="73">
        <v>0.47771468603131362</v>
      </c>
    </row>
    <row r="448" spans="2:12" ht="15" x14ac:dyDescent="0.35">
      <c r="B448" s="53"/>
      <c r="C448" s="42" t="s">
        <v>7</v>
      </c>
      <c r="F448" s="23" t="s">
        <v>230</v>
      </c>
      <c r="G448" s="81">
        <v>-198035</v>
      </c>
      <c r="H448" s="82">
        <v>-391686</v>
      </c>
      <c r="I448" s="83">
        <v>0.49440368049917538</v>
      </c>
      <c r="J448" s="24">
        <v>-453630</v>
      </c>
      <c r="K448" s="25">
        <v>-708034</v>
      </c>
      <c r="L448" s="32">
        <v>0.35931042859523693</v>
      </c>
    </row>
    <row r="449" spans="2:12" ht="15" x14ac:dyDescent="0.35">
      <c r="B449" s="53"/>
      <c r="C449" s="42" t="s">
        <v>7</v>
      </c>
      <c r="F449" s="23" t="s">
        <v>231</v>
      </c>
      <c r="G449" s="81">
        <v>56523</v>
      </c>
      <c r="H449" s="82">
        <v>23814</v>
      </c>
      <c r="I449" s="83">
        <v>1.373519778281683</v>
      </c>
      <c r="J449" s="24">
        <v>92793</v>
      </c>
      <c r="K449" s="25">
        <v>17153</v>
      </c>
      <c r="L449" s="32">
        <v>4.4097242464874951</v>
      </c>
    </row>
    <row r="450" spans="2:12" ht="15" x14ac:dyDescent="0.35">
      <c r="B450" s="53"/>
      <c r="C450" s="42" t="s">
        <v>7</v>
      </c>
      <c r="F450" s="19" t="s">
        <v>232</v>
      </c>
      <c r="G450" s="77">
        <v>283254</v>
      </c>
      <c r="H450" s="78">
        <v>181864</v>
      </c>
      <c r="I450" s="79">
        <v>0.55750450886376635</v>
      </c>
      <c r="J450" s="61">
        <v>657477</v>
      </c>
      <c r="K450" s="80">
        <v>205378</v>
      </c>
      <c r="L450" s="73">
        <v>2.2013019895022836</v>
      </c>
    </row>
    <row r="451" spans="2:12" ht="15" x14ac:dyDescent="0.35">
      <c r="B451" s="53"/>
      <c r="C451" s="42" t="s">
        <v>7</v>
      </c>
      <c r="F451" s="23" t="s">
        <v>115</v>
      </c>
      <c r="G451" s="81">
        <v>-67798</v>
      </c>
      <c r="H451" s="82">
        <v>-67518</v>
      </c>
      <c r="I451" s="83">
        <v>-4.1470422702094252E-3</v>
      </c>
      <c r="J451" s="24">
        <v>-196383</v>
      </c>
      <c r="K451" s="25">
        <v>-220850</v>
      </c>
      <c r="L451" s="32">
        <v>0.11078560108671044</v>
      </c>
    </row>
    <row r="452" spans="2:12" ht="15" x14ac:dyDescent="0.35">
      <c r="B452" s="53"/>
      <c r="C452" s="42"/>
      <c r="F452" s="23"/>
      <c r="G452" s="81">
        <v>-15430</v>
      </c>
      <c r="H452" s="82">
        <v>222315</v>
      </c>
      <c r="I452" s="83"/>
      <c r="J452" s="24">
        <v>1972579</v>
      </c>
      <c r="K452" s="25">
        <v>6861533</v>
      </c>
      <c r="L452" s="32"/>
    </row>
    <row r="453" spans="2:12" ht="15" x14ac:dyDescent="0.35">
      <c r="B453" s="53"/>
      <c r="C453" s="42" t="s">
        <v>7</v>
      </c>
      <c r="F453" s="36" t="s">
        <v>34</v>
      </c>
      <c r="G453" s="84">
        <v>200026</v>
      </c>
      <c r="H453" s="85">
        <v>336661</v>
      </c>
      <c r="I453" s="86">
        <v>-0.40585336584873211</v>
      </c>
      <c r="J453" s="44">
        <v>2433673</v>
      </c>
      <c r="K453" s="45">
        <v>6846061</v>
      </c>
      <c r="L453" s="46">
        <v>-0.64451485313963752</v>
      </c>
    </row>
    <row r="454" spans="2:12" ht="15" x14ac:dyDescent="0.35">
      <c r="B454" s="53"/>
      <c r="C454" s="42" t="s">
        <v>7</v>
      </c>
      <c r="F454" s="39" t="s">
        <v>117</v>
      </c>
      <c r="G454" s="87">
        <v>7.439943285245311E-2</v>
      </c>
      <c r="H454" s="88">
        <v>9.7953161501199176E-2</v>
      </c>
      <c r="I454" s="89"/>
      <c r="J454" s="47">
        <v>0.43523179385911653</v>
      </c>
      <c r="K454" s="48">
        <v>1.1122826856042236</v>
      </c>
      <c r="L454" s="49"/>
    </row>
    <row r="455" spans="2:12" ht="15" x14ac:dyDescent="0.35">
      <c r="B455" s="53"/>
      <c r="C455" s="42" t="s">
        <v>7</v>
      </c>
      <c r="F455" s="36" t="s">
        <v>186</v>
      </c>
      <c r="G455" s="84">
        <v>38885</v>
      </c>
      <c r="H455" s="85">
        <v>188954</v>
      </c>
      <c r="I455" s="86">
        <v>-0.79420917260285573</v>
      </c>
      <c r="J455" s="44">
        <v>1224683</v>
      </c>
      <c r="K455" s="45">
        <v>3979680</v>
      </c>
      <c r="L455" s="46">
        <v>-0.6922659610822981</v>
      </c>
    </row>
    <row r="456" spans="2:12" ht="15" x14ac:dyDescent="0.35">
      <c r="B456" s="53"/>
      <c r="C456" s="42" t="s">
        <v>7</v>
      </c>
      <c r="F456" s="96" t="s">
        <v>233</v>
      </c>
      <c r="G456" s="87">
        <v>1.4463229512501572E-2</v>
      </c>
      <c r="H456" s="88">
        <v>5.4977088757823415E-2</v>
      </c>
      <c r="I456" s="97"/>
      <c r="J456" s="47">
        <v>0.21901914472435879</v>
      </c>
      <c r="K456" s="48">
        <v>0.64658044359309919</v>
      </c>
      <c r="L456" s="50"/>
    </row>
    <row r="458" spans="2:12" x14ac:dyDescent="0.35">
      <c r="F458" s="34" t="s">
        <v>234</v>
      </c>
      <c r="G458" s="35" t="e">
        <f>+#REF!-#REF!-#REF!</f>
        <v>#REF!</v>
      </c>
      <c r="H458" s="35" t="e">
        <f>+#REF!-#REF!-#REF!</f>
        <v>#REF!</v>
      </c>
      <c r="I458" s="35"/>
      <c r="J458" s="35" t="e">
        <f>+#REF!-#REF!-#REF!</f>
        <v>#REF!</v>
      </c>
      <c r="K458" s="35" t="e">
        <f>+#REF!-#REF!-#REF!</f>
        <v>#REF!</v>
      </c>
    </row>
    <row r="459" spans="2:12" x14ac:dyDescent="0.35">
      <c r="F459" s="34" t="s">
        <v>234</v>
      </c>
      <c r="G459" s="35" t="e">
        <f>+#REF!-#REF!+#REF!-#REF!</f>
        <v>#REF!</v>
      </c>
      <c r="H459" s="35" t="e">
        <f>+#REF!-#REF!+#REF!-#REF!</f>
        <v>#REF!</v>
      </c>
      <c r="I459" s="35"/>
      <c r="J459" s="35" t="e">
        <f>+#REF!-#REF!+#REF!-#REF!</f>
        <v>#REF!</v>
      </c>
      <c r="K459" s="35" t="e">
        <f>+#REF!-#REF!+#REF!-#REF!</f>
        <v>#REF!</v>
      </c>
    </row>
    <row r="460" spans="2:12" x14ac:dyDescent="0.35">
      <c r="F460" s="34" t="s">
        <v>234</v>
      </c>
      <c r="G460" s="35" t="e">
        <f>+#REF!+#REF!+#REF!-#REF!+#REF!</f>
        <v>#REF!</v>
      </c>
      <c r="H460" s="35" t="e">
        <f>+#REF!+#REF!+#REF!-#REF!+#REF!</f>
        <v>#REF!</v>
      </c>
      <c r="I460" s="35"/>
      <c r="J460" s="35" t="e">
        <f>+#REF!+#REF!+#REF!-#REF!+#REF!</f>
        <v>#REF!</v>
      </c>
      <c r="K460" s="35" t="e">
        <f>+#REF!+#REF!+#REF!-#REF!+#REF!</f>
        <v>#REF!</v>
      </c>
    </row>
    <row r="461" spans="2:12" x14ac:dyDescent="0.35">
      <c r="F461" s="34" t="s">
        <v>234</v>
      </c>
      <c r="G461" s="35" t="e">
        <f>+#REF!+#REF!-#REF!</f>
        <v>#REF!</v>
      </c>
      <c r="H461" s="35" t="e">
        <f>+#REF!+#REF!-#REF!</f>
        <v>#REF!</v>
      </c>
      <c r="I461" s="35"/>
      <c r="J461" s="35" t="e">
        <f>+#REF!+#REF!-#REF!</f>
        <v>#REF!</v>
      </c>
      <c r="K461" s="35" t="e">
        <f>+#REF!+#REF!-#REF!</f>
        <v>#REF!</v>
      </c>
    </row>
    <row r="462" spans="2:12" x14ac:dyDescent="0.35">
      <c r="F462" s="34" t="s">
        <v>234</v>
      </c>
      <c r="G462" s="35" t="e">
        <f>+#REF!+#REF!+#REF!-#REF!</f>
        <v>#REF!</v>
      </c>
      <c r="H462" s="35" t="e">
        <f>+#REF!+#REF!+#REF!-#REF!</f>
        <v>#REF!</v>
      </c>
      <c r="I462" s="35"/>
      <c r="J462" s="35" t="e">
        <f>+#REF!+#REF!-#REF!+#REF!</f>
        <v>#REF!</v>
      </c>
      <c r="K462" s="35" t="e">
        <f>+#REF!+#REF!-#REF!+#REF!</f>
        <v>#REF!</v>
      </c>
    </row>
    <row r="463" spans="2:12" x14ac:dyDescent="0.35">
      <c r="G463" s="27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Arango</dc:creator>
  <cp:lastModifiedBy>Carolina Arango</cp:lastModifiedBy>
  <dcterms:created xsi:type="dcterms:W3CDTF">2025-11-01T03:23:57Z</dcterms:created>
  <dcterms:modified xsi:type="dcterms:W3CDTF">2025-11-01T03:25:27Z</dcterms:modified>
</cp:coreProperties>
</file>